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encho-fs.aicnw.intra.aichi\BC103000_総務部市町村課\理財G（全庁ファイルサーバー）\H31 データ\H31-9 小島（下水道、災害復旧等）\01_下水道\09_経営分析比較\05_【修正後】市町村回答\"/>
    </mc:Choice>
  </mc:AlternateContent>
  <workbookProtection workbookAlgorithmName="SHA-512" workbookHashValue="9xtZrh+a0Qd79bQ++he07a1dBfXfm3AMNcakbgkWeWMYzFJKy34g9JcCOM9lJUMez5hb3FC1y5wTLoQCUITICw==" workbookSaltValue="yy8x59rqVOu7gQ90PZthxw==" workbookSpinCount="100000" lockStructure="1"/>
  <bookViews>
    <workbookView xWindow="0" yWindow="0" windowWidth="20490" windowHeight="709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BB8" i="4" s="1"/>
  <c r="T6" i="5"/>
  <c r="S6" i="5"/>
  <c r="AL8" i="4" s="1"/>
  <c r="R6" i="5"/>
  <c r="AD10" i="4" s="1"/>
  <c r="Q6" i="5"/>
  <c r="W10" i="4" s="1"/>
  <c r="P6" i="5"/>
  <c r="O6" i="5"/>
  <c r="N6" i="5"/>
  <c r="B10" i="4" s="1"/>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P10" i="4"/>
  <c r="I10" i="4"/>
  <c r="AT8" i="4"/>
  <c r="W8" i="4"/>
  <c r="P8" i="4"/>
  <c r="B6" i="4"/>
  <c r="C10" i="5" l="1"/>
  <c r="D10" i="5"/>
  <c r="E10" i="5"/>
  <c r="B10" i="5"/>
</calcChain>
</file>

<file path=xl/sharedStrings.xml><?xml version="1.0" encoding="utf-8"?>
<sst xmlns="http://schemas.openxmlformats.org/spreadsheetml/2006/main" count="228" uniqueCount="111">
  <si>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</si>
  <si>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</si>
  <si>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</si>
  <si>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</si>
  <si>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</si>
  <si>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</si>
  <si>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</si>
  <si>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</si>
  <si>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</si>
  <si>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</si>
  <si>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</si>
  <si>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</si>
  <si>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</si>
  <si>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</si>
  <si>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</si>
  <si>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</si>
  <si>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</si>
  <si>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</si>
  <si>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</si>
  <si>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</si>
  <si>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</si>
  <si>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</si>
  <si>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</si>
  <si>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</si>
  <si>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</si>
  <si>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</si>
  <si>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</si>
  <si>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</si>
  <si>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</si>
  <si>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</si>
  <si>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</si>
  <si>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</si>
  <si>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</si>
  <si>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</si>
  <si>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</si>
  <si>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</si>
  <si>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</si>
  <si>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</si>
  <si>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</si>
  <si>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</si>
  <si>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</si>
  <si>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</si>
  <si>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</si>
  <si>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</si>
  <si>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</si>
  <si>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</si>
  <si>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</si>
  <si>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</si>
  <si>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</si>
  <si>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</si>
  <si>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</si>
  <si>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</si>
  <si>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</si>
  <si>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</si>
  <si>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</si>
  <si>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</si>
  <si>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</si>
  <si>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</si>
  <si>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</si>
  <si>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</si>
  <si>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</si>
  <si>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</si>
  <si>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</si>
  <si>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</si>
  <si>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</si>
  <si>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</si>
  <si>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</si>
  <si>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</si>
  <si>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</si>
  <si>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</si>
  <si>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</si>
  <si>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</si>
  <si>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</si>
  <si>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</si>
  <si>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</si>
  <si>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</si>
  <si>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</si>
  <si>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</si>
  <si>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</si>
  <si>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</si>
  <si>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</si>
  <si>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</si>
  <si>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</si>
  <si>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</si>
  <si>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</si>
  <si>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</si>
  <si>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</si>
  <si>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</si>
  <si>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</si>
  <si>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</si>
  <si>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</si>
  <si>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</si>
  <si>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</si>
  <si>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</si>
  <si>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</si>
  <si>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</si>
  <si>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岡崎市</t>
  </si>
  <si>
    <t>法適用</t>
  </si>
  <si>
    <t>下水道事業</t>
  </si>
  <si>
    <t>公共下水道</t>
  </si>
  <si>
    <t>Ac1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</si>
  <si>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</si>
  <si>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</si>
  <si>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</si>
  <si>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</si>
  <si>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</si>
  <si>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</si>
  <si>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</si>
  <si>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平成26年度の地方公営企業会計制度の見直しにより、経営指標に大きな変動が生じたが、平成27年度以降はほぼ同調に推移している。
①　経常収支比率
　平成26年度より新たな収益として「長期前受金戻入」を計上したこと等により、比率が100％を超えた。平成30年度は前年度より微増となったが、類似団体平均値、全国平均値を下回った。ただし、長期前受金戻入は現金収入を伴わない見かけ上の収益であるため、引き続き収入の確保と事業の効率化等をより進めていく必要がある。
③　流動比率
　平成30年度は前年度より増となったが、これは資本費平準化債を借入れたことによる現金預金の増によるものである。引き続き収入の確保と経費の削減に努める必要がある。
⑤　経費回収率
　平成26年度まで100％を若干下回る程度の推移であったが、27年度より汚水処理原価の積算基準を見直したことから100％を大幅に下回ることとなった。使用料だけでは経費を十分に賄えていないため、収入の確保と経費の削減に努める必要がある。
⑥　汚水処理原価
　平成27年度より汚水処理原価の積算基準を見直し、大幅に原価が増大したことで類似団体平均値、全国平均値を上回った。効率的に維持管理を行い費用の抑制を図りつつ、今後管渠等の老朽化等により増加が見込まれる維持管理費に適切に対応していく必要がある。</t>
    <rPh sb="1" eb="3">
      <t>ヘイセイ</t>
    </rPh>
    <rPh sb="5" eb="7">
      <t>ネンド</t>
    </rPh>
    <rPh sb="8" eb="10">
      <t>チホウ</t>
    </rPh>
    <rPh sb="10" eb="12">
      <t>コウエイ</t>
    </rPh>
    <rPh sb="12" eb="14">
      <t>キギョウ</t>
    </rPh>
    <rPh sb="14" eb="16">
      <t>カイケイ</t>
    </rPh>
    <rPh sb="16" eb="18">
      <t>セイド</t>
    </rPh>
    <rPh sb="19" eb="21">
      <t>ミナオ</t>
    </rPh>
    <rPh sb="26" eb="28">
      <t>ケイエイ</t>
    </rPh>
    <rPh sb="28" eb="30">
      <t>シヒョウ</t>
    </rPh>
    <rPh sb="31" eb="32">
      <t>オオ</t>
    </rPh>
    <rPh sb="34" eb="36">
      <t>ヘンドウ</t>
    </rPh>
    <rPh sb="37" eb="38">
      <t>ショウ</t>
    </rPh>
    <rPh sb="42" eb="44">
      <t>ヘイセイ</t>
    </rPh>
    <rPh sb="46" eb="48">
      <t>ネンド</t>
    </rPh>
    <rPh sb="48" eb="50">
      <t>イコウ</t>
    </rPh>
    <rPh sb="53" eb="55">
      <t>ドウチョウ</t>
    </rPh>
    <rPh sb="56" eb="58">
      <t>スイイ</t>
    </rPh>
    <rPh sb="66" eb="68">
      <t>ケイジョウ</t>
    </rPh>
    <rPh sb="68" eb="70">
      <t>シュウシ</t>
    </rPh>
    <rPh sb="71" eb="72">
      <t>リツ</t>
    </rPh>
    <rPh sb="74" eb="76">
      <t>ヘイセイ</t>
    </rPh>
    <rPh sb="78" eb="80">
      <t>ネンド</t>
    </rPh>
    <rPh sb="82" eb="83">
      <t>アラ</t>
    </rPh>
    <rPh sb="85" eb="87">
      <t>シュウエキ</t>
    </rPh>
    <rPh sb="91" eb="93">
      <t>チョウキ</t>
    </rPh>
    <rPh sb="93" eb="95">
      <t>マエウケ</t>
    </rPh>
    <rPh sb="95" eb="96">
      <t>キン</t>
    </rPh>
    <rPh sb="96" eb="98">
      <t>レイニュウ</t>
    </rPh>
    <rPh sb="100" eb="102">
      <t>ケイジョウ</t>
    </rPh>
    <rPh sb="106" eb="107">
      <t>トウ</t>
    </rPh>
    <rPh sb="111" eb="113">
      <t>ヒリツ</t>
    </rPh>
    <rPh sb="119" eb="120">
      <t>コ</t>
    </rPh>
    <rPh sb="123" eb="125">
      <t>ヘイセイ</t>
    </rPh>
    <rPh sb="127" eb="129">
      <t>ネンド</t>
    </rPh>
    <rPh sb="130" eb="133">
      <t>ゼンネンド</t>
    </rPh>
    <rPh sb="135" eb="137">
      <t>ビゾウ</t>
    </rPh>
    <rPh sb="157" eb="159">
      <t>シタマワ</t>
    </rPh>
    <rPh sb="166" eb="168">
      <t>チョウキ</t>
    </rPh>
    <rPh sb="168" eb="170">
      <t>マエウケ</t>
    </rPh>
    <rPh sb="170" eb="171">
      <t>キン</t>
    </rPh>
    <rPh sb="171" eb="173">
      <t>レイニュウ</t>
    </rPh>
    <rPh sb="174" eb="176">
      <t>ゲンキン</t>
    </rPh>
    <rPh sb="176" eb="178">
      <t>シュウニュウ</t>
    </rPh>
    <rPh sb="179" eb="180">
      <t>トモナ</t>
    </rPh>
    <rPh sb="183" eb="184">
      <t>ミ</t>
    </rPh>
    <rPh sb="186" eb="187">
      <t>ジョウ</t>
    </rPh>
    <rPh sb="188" eb="190">
      <t>シュウエキ</t>
    </rPh>
    <rPh sb="196" eb="197">
      <t>ヒ</t>
    </rPh>
    <rPh sb="198" eb="199">
      <t>ツヅ</t>
    </rPh>
    <rPh sb="200" eb="202">
      <t>シュウニュウ</t>
    </rPh>
    <rPh sb="203" eb="205">
      <t>カクホ</t>
    </rPh>
    <rPh sb="206" eb="208">
      <t>ジギョウ</t>
    </rPh>
    <rPh sb="209" eb="212">
      <t>コウリツカ</t>
    </rPh>
    <rPh sb="212" eb="213">
      <t>トウ</t>
    </rPh>
    <rPh sb="216" eb="217">
      <t>スス</t>
    </rPh>
    <rPh sb="221" eb="223">
      <t>ヒツヨウ</t>
    </rPh>
    <rPh sb="230" eb="232">
      <t>リュウドウ</t>
    </rPh>
    <rPh sb="232" eb="234">
      <t>ヒリツ</t>
    </rPh>
    <rPh sb="236" eb="238">
      <t>ヘイセイ</t>
    </rPh>
    <rPh sb="258" eb="260">
      <t>シホン</t>
    </rPh>
    <rPh sb="260" eb="261">
      <t>ヒ</t>
    </rPh>
    <rPh sb="261" eb="264">
      <t>ヘイジュンカ</t>
    </rPh>
    <rPh sb="264" eb="265">
      <t>サイ</t>
    </rPh>
    <rPh sb="266" eb="267">
      <t>カ</t>
    </rPh>
    <rPh sb="267" eb="268">
      <t>イ</t>
    </rPh>
    <rPh sb="275" eb="277">
      <t>ゲンキン</t>
    </rPh>
    <rPh sb="277" eb="279">
      <t>ヨキン</t>
    </rPh>
    <rPh sb="280" eb="281">
      <t>ゾウ</t>
    </rPh>
    <rPh sb="290" eb="291">
      <t>ヒ</t>
    </rPh>
    <rPh sb="292" eb="293">
      <t>ツヅ</t>
    </rPh>
    <rPh sb="318" eb="320">
      <t>ケイヒ</t>
    </rPh>
    <rPh sb="320" eb="322">
      <t>カイシュウ</t>
    </rPh>
    <rPh sb="322" eb="323">
      <t>リツ</t>
    </rPh>
    <rPh sb="325" eb="327">
      <t>ヘイセイ</t>
    </rPh>
    <rPh sb="329" eb="331">
      <t>ネンド</t>
    </rPh>
    <rPh sb="338" eb="340">
      <t>ジャッカン</t>
    </rPh>
    <rPh sb="340" eb="342">
      <t>シタマワ</t>
    </rPh>
    <rPh sb="343" eb="345">
      <t>テイド</t>
    </rPh>
    <rPh sb="346" eb="348">
      <t>スイイ</t>
    </rPh>
    <rPh sb="356" eb="358">
      <t>ネンド</t>
    </rPh>
    <rPh sb="360" eb="362">
      <t>オスイ</t>
    </rPh>
    <rPh sb="362" eb="364">
      <t>ショリ</t>
    </rPh>
    <rPh sb="364" eb="366">
      <t>ゲンカ</t>
    </rPh>
    <rPh sb="367" eb="369">
      <t>セキサン</t>
    </rPh>
    <rPh sb="369" eb="371">
      <t>キジュン</t>
    </rPh>
    <rPh sb="372" eb="374">
      <t>ミナオ</t>
    </rPh>
    <rPh sb="385" eb="387">
      <t>オオハバ</t>
    </rPh>
    <rPh sb="388" eb="390">
      <t>シタマワ</t>
    </rPh>
    <rPh sb="398" eb="401">
      <t>シヨウリョウ</t>
    </rPh>
    <rPh sb="405" eb="407">
      <t>ケイヒ</t>
    </rPh>
    <rPh sb="408" eb="410">
      <t>ジュウブン</t>
    </rPh>
    <rPh sb="411" eb="412">
      <t>マカナ</t>
    </rPh>
    <rPh sb="420" eb="422">
      <t>シュウニュウ</t>
    </rPh>
    <rPh sb="423" eb="425">
      <t>カクホ</t>
    </rPh>
    <rPh sb="426" eb="428">
      <t>ケイヒ</t>
    </rPh>
    <rPh sb="429" eb="431">
      <t>サクゲン</t>
    </rPh>
    <rPh sb="432" eb="433">
      <t>ツト</t>
    </rPh>
    <rPh sb="435" eb="437">
      <t>ヒツヨウ</t>
    </rPh>
    <rPh sb="444" eb="446">
      <t>オスイ</t>
    </rPh>
    <rPh sb="446" eb="448">
      <t>ショリ</t>
    </rPh>
    <rPh sb="448" eb="450">
      <t>ゲンカ</t>
    </rPh>
    <rPh sb="452" eb="454">
      <t>ヘイセイ</t>
    </rPh>
    <rPh sb="456" eb="458">
      <t>ネンド</t>
    </rPh>
    <rPh sb="460" eb="462">
      <t>オスイ</t>
    </rPh>
    <rPh sb="462" eb="464">
      <t>ショリ</t>
    </rPh>
    <rPh sb="464" eb="466">
      <t>ゲンカ</t>
    </rPh>
    <rPh sb="467" eb="469">
      <t>セキサン</t>
    </rPh>
    <rPh sb="469" eb="471">
      <t>キジュン</t>
    </rPh>
    <rPh sb="472" eb="474">
      <t>ミナオ</t>
    </rPh>
    <rPh sb="476" eb="478">
      <t>オオハバ</t>
    </rPh>
    <rPh sb="479" eb="481">
      <t>ゲンカ</t>
    </rPh>
    <rPh sb="482" eb="484">
      <t>ゾウダイ</t>
    </rPh>
    <rPh sb="489" eb="491">
      <t>ルイジ</t>
    </rPh>
    <rPh sb="491" eb="493">
      <t>ダンタイ</t>
    </rPh>
    <rPh sb="493" eb="496">
      <t>ヘイキンチ</t>
    </rPh>
    <rPh sb="497" eb="499">
      <t>ゼンコク</t>
    </rPh>
    <rPh sb="499" eb="502">
      <t>ヘイキンチ</t>
    </rPh>
    <rPh sb="503" eb="505">
      <t>ウワマワ</t>
    </rPh>
    <rPh sb="508" eb="511">
      <t>コウリツテキ</t>
    </rPh>
    <rPh sb="512" eb="514">
      <t>イジ</t>
    </rPh>
    <rPh sb="514" eb="516">
      <t>カンリ</t>
    </rPh>
    <rPh sb="517" eb="518">
      <t>オコナ</t>
    </rPh>
    <rPh sb="519" eb="521">
      <t>ヒヨウ</t>
    </rPh>
    <rPh sb="522" eb="524">
      <t>ヨクセイ</t>
    </rPh>
    <rPh sb="525" eb="526">
      <t>ハカ</t>
    </rPh>
    <rPh sb="530" eb="532">
      <t>コンゴ</t>
    </rPh>
    <rPh sb="532" eb="533">
      <t>カン</t>
    </rPh>
    <rPh sb="533" eb="534">
      <t>キョ</t>
    </rPh>
    <rPh sb="534" eb="535">
      <t>トウ</t>
    </rPh>
    <rPh sb="536" eb="539">
      <t>ロウキュウカ</t>
    </rPh>
    <rPh sb="539" eb="540">
      <t>トウ</t>
    </rPh>
    <rPh sb="543" eb="545">
      <t>ゾウカ</t>
    </rPh>
    <rPh sb="546" eb="548">
      <t>ミコ</t>
    </rPh>
    <rPh sb="551" eb="553">
      <t>イジ</t>
    </rPh>
    <rPh sb="553" eb="556">
      <t>カンリヒ</t>
    </rPh>
    <rPh sb="557" eb="559">
      <t>テキセツ</t>
    </rPh>
    <rPh sb="560" eb="562">
      <t>タイオウ</t>
    </rPh>
    <rPh sb="566" eb="568">
      <t>ヒツヨウ</t>
    </rPh>
    <phoneticPr fontId="4"/>
  </si>
  <si>
    <t>　経営の健全性・効率性については、前年度と比較してほぼ同調であるが改善している指標もある一方で、平均値を下回る指標もあるため、引き続き収益の増加と費用の抑制に努める必要がある。特に収入の根幹となる使用料については、適正な使用料単価及び使用料体系を定期的に検証する。また、施設面においては平均値を上回る数値であるが、平成29年度に策定したストックマネジメント計画に基づき、施設の点検・調査、修繕・改築を効果的に進めていく。
　なお、経営戦略については平成30年度に策定及び公表を行った。また、令和２年度に見直す予定。</t>
    <rPh sb="0" eb="210">
      <t>シホンヒヘイジュンカサイカイゲンキンヨキンゾウヒツヅケイヒカイシュウリツヘイセイネンドジャッカンシタマワテイドスイイヘイセイネンドオスイショリゲンカセキサンキジュンミナオオオハバシタマワシヨウリョウケイヒジュウブンマカナシュウニュウカクホケイヒサクゲンツトヒツヨウオスイショリゲンカヘイセイネンドオスイショリゲンカセキサンキジュンミナオオオハバゲンカゾウダイルイジダンタイヘイキンチゼンコクヘイキンチウワマワコウリツテキイジカンリオコナヒヨウヨクセイハカコンゴカンキョトウロウキュウカトウゾウカミコイジカンリヒテキセツタイオウヒツヨウ</t>
    </rPh>
    <rPh sb="245" eb="247">
      <t>レイワ</t>
    </rPh>
    <rPh sb="248" eb="250">
      <t>ネンド</t>
    </rPh>
    <rPh sb="251" eb="253">
      <t>ミナオ</t>
    </rPh>
    <rPh sb="254" eb="256">
      <t>ヨテイ</t>
    </rPh>
    <phoneticPr fontId="4"/>
  </si>
  <si>
    <t>①　有形固定資産減価償却率
　管渠改築に伴い減価償却費が増加するため増加の推移となっている。
　一方で、本市は平成24年から減価償却費を算出しており、それ以前に耐用年数を超えた資産については減価償却費を計上していないため、類似団体平均値、全国平均値と比較して大幅に低い数値となっている。
②　管渠老朽化率
　標準耐用年数（50年）を超える管渠が全体の約5％となっており、類似団体平均値を上回っているため、引き続き改築更新を進めていく必要がある。
③　管渠改善率
　平成30年度は管渠の改良工事費が大きく増加したため、管渠改善率は大幅増となった。</t>
    <rPh sb="2" eb="4">
      <t>ユウケイ</t>
    </rPh>
    <rPh sb="4" eb="6">
      <t>コテイ</t>
    </rPh>
    <rPh sb="6" eb="8">
      <t>シサン</t>
    </rPh>
    <rPh sb="8" eb="10">
      <t>ゲンカ</t>
    </rPh>
    <rPh sb="10" eb="12">
      <t>ショウキャク</t>
    </rPh>
    <rPh sb="12" eb="13">
      <t>リツ</t>
    </rPh>
    <rPh sb="15" eb="16">
      <t>カン</t>
    </rPh>
    <rPh sb="16" eb="17">
      <t>キョ</t>
    </rPh>
    <rPh sb="17" eb="19">
      <t>カイチク</t>
    </rPh>
    <rPh sb="20" eb="21">
      <t>トモナ</t>
    </rPh>
    <rPh sb="22" eb="24">
      <t>ゲンカ</t>
    </rPh>
    <rPh sb="24" eb="26">
      <t>ショウキャク</t>
    </rPh>
    <rPh sb="26" eb="27">
      <t>ヒ</t>
    </rPh>
    <rPh sb="28" eb="30">
      <t>ゾウカ</t>
    </rPh>
    <rPh sb="34" eb="36">
      <t>ゾウカ</t>
    </rPh>
    <rPh sb="37" eb="39">
      <t>スイイ</t>
    </rPh>
    <rPh sb="48" eb="50">
      <t>イッポウ</t>
    </rPh>
    <rPh sb="55" eb="57">
      <t>ヘイセイ</t>
    </rPh>
    <rPh sb="59" eb="60">
      <t>ネン</t>
    </rPh>
    <rPh sb="62" eb="64">
      <t>ゲンカ</t>
    </rPh>
    <rPh sb="64" eb="66">
      <t>ショウキャク</t>
    </rPh>
    <rPh sb="66" eb="67">
      <t>ヒ</t>
    </rPh>
    <rPh sb="68" eb="70">
      <t>サンシュツ</t>
    </rPh>
    <rPh sb="77" eb="79">
      <t>イゼン</t>
    </rPh>
    <rPh sb="80" eb="82">
      <t>タイヨウ</t>
    </rPh>
    <rPh sb="82" eb="84">
      <t>ネンスウ</t>
    </rPh>
    <rPh sb="85" eb="86">
      <t>コ</t>
    </rPh>
    <rPh sb="88" eb="90">
      <t>シサン</t>
    </rPh>
    <rPh sb="95" eb="97">
      <t>ゲンカ</t>
    </rPh>
    <rPh sb="97" eb="99">
      <t>ショウキャク</t>
    </rPh>
    <rPh sb="99" eb="100">
      <t>ヒ</t>
    </rPh>
    <rPh sb="101" eb="103">
      <t>ケイジョウ</t>
    </rPh>
    <rPh sb="111" eb="113">
      <t>ルイジ</t>
    </rPh>
    <rPh sb="113" eb="115">
      <t>ダンタイ</t>
    </rPh>
    <rPh sb="115" eb="118">
      <t>ヘイキンチ</t>
    </rPh>
    <rPh sb="119" eb="121">
      <t>ゼンコク</t>
    </rPh>
    <rPh sb="121" eb="124">
      <t>ヘイキンチ</t>
    </rPh>
    <rPh sb="125" eb="127">
      <t>ヒカク</t>
    </rPh>
    <rPh sb="129" eb="131">
      <t>オオハバ</t>
    </rPh>
    <rPh sb="132" eb="133">
      <t>ヒク</t>
    </rPh>
    <rPh sb="134" eb="136">
      <t>スウチ</t>
    </rPh>
    <rPh sb="146" eb="147">
      <t>カン</t>
    </rPh>
    <rPh sb="147" eb="148">
      <t>キョ</t>
    </rPh>
    <rPh sb="148" eb="150">
      <t>ロウキュウ</t>
    </rPh>
    <rPh sb="150" eb="151">
      <t>カ</t>
    </rPh>
    <rPh sb="151" eb="152">
      <t>リツ</t>
    </rPh>
    <rPh sb="154" eb="156">
      <t>ヒョウジュン</t>
    </rPh>
    <rPh sb="156" eb="158">
      <t>タイヨウ</t>
    </rPh>
    <rPh sb="158" eb="160">
      <t>ネンスウ</t>
    </rPh>
    <rPh sb="163" eb="164">
      <t>ネン</t>
    </rPh>
    <rPh sb="166" eb="167">
      <t>コ</t>
    </rPh>
    <rPh sb="169" eb="170">
      <t>カン</t>
    </rPh>
    <rPh sb="170" eb="171">
      <t>キョ</t>
    </rPh>
    <rPh sb="172" eb="174">
      <t>ゼンタイ</t>
    </rPh>
    <rPh sb="175" eb="176">
      <t>ヤク</t>
    </rPh>
    <rPh sb="185" eb="192">
      <t>ルイジダンタイヘイキンチ</t>
    </rPh>
    <rPh sb="193" eb="195">
      <t>ウワマワ</t>
    </rPh>
    <rPh sb="202" eb="203">
      <t>ヒ</t>
    </rPh>
    <rPh sb="204" eb="205">
      <t>ツヅ</t>
    </rPh>
    <rPh sb="206" eb="208">
      <t>カイチク</t>
    </rPh>
    <rPh sb="208" eb="210">
      <t>コウシン</t>
    </rPh>
    <rPh sb="211" eb="212">
      <t>スス</t>
    </rPh>
    <rPh sb="216" eb="218">
      <t>ヒツヨウ</t>
    </rPh>
    <rPh sb="225" eb="226">
      <t>カン</t>
    </rPh>
    <rPh sb="226" eb="227">
      <t>キョ</t>
    </rPh>
    <rPh sb="227" eb="229">
      <t>カイゼン</t>
    </rPh>
    <rPh sb="229" eb="230">
      <t>リツ</t>
    </rPh>
    <rPh sb="232" eb="234">
      <t>ヘイセイ</t>
    </rPh>
    <rPh sb="236" eb="238">
      <t>ネンド</t>
    </rPh>
    <rPh sb="239" eb="240">
      <t>カン</t>
    </rPh>
    <rPh sb="240" eb="241">
      <t>キョ</t>
    </rPh>
    <rPh sb="242" eb="244">
      <t>カイリョウ</t>
    </rPh>
    <rPh sb="244" eb="246">
      <t>コウジ</t>
    </rPh>
    <rPh sb="246" eb="247">
      <t>ヒ</t>
    </rPh>
    <rPh sb="258" eb="259">
      <t>カン</t>
    </rPh>
    <rPh sb="259" eb="260">
      <t>キョ</t>
    </rPh>
    <rPh sb="260" eb="262">
      <t>カイゼン</t>
    </rPh>
    <rPh sb="262" eb="263">
      <t>リツ</t>
    </rPh>
    <rPh sb="264" eb="267">
      <t>オオハバゾウ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</si>
</sst>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0.28000000000000003</c:v>
                </c:pt>
                <c:pt idx="1">
                  <c:v>0.27</c:v>
                </c:pt>
                <c:pt idx="2">
                  <c:v>0.16</c:v>
                </c:pt>
                <c:pt idx="3">
                  <c:v>0.25</c:v>
                </c:pt>
                <c:pt idx="4">
                  <c:v>0.52</c:v>
                </c:pt>
              </c:numCache>
            </c:numRef>
          </c:val>
          <c:extLst>
            <c:ext xmlns:c16="http://schemas.microsoft.com/office/drawing/2014/chart" uri="{C3380CC4-5D6E-409C-BE32-E72D297353CC}">
              <c16:uniqueId val="{00000000-3A9B-4560-AF32-D41824FEF4C3}"/>
            </c:ext>
          </c:extLst>
        </c:ser>
        <c:dLbls>
          <c:showLegendKey val="0"/>
          <c:showVal val="0"/>
          <c:showCatName val="0"/>
          <c:showSerName val="0"/>
          <c:showPercent val="0"/>
          <c:showBubbleSize val="0"/>
        </c:dLbls>
        <c:gapWidth val="150"/>
        <c:axId val="495899136"/>
        <c:axId val="495903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0.12</c:v>
                </c:pt>
                <c:pt idx="2">
                  <c:v>0.13</c:v>
                </c:pt>
                <c:pt idx="3">
                  <c:v>0.17</c:v>
                </c:pt>
                <c:pt idx="4">
                  <c:v>0.21</c:v>
                </c:pt>
              </c:numCache>
            </c:numRef>
          </c:val>
          <c:smooth val="0"/>
          <c:extLst>
            <c:ext xmlns:c16="http://schemas.microsoft.com/office/drawing/2014/chart" uri="{C3380CC4-5D6E-409C-BE32-E72D297353CC}">
              <c16:uniqueId val="{00000001-3A9B-4560-AF32-D41824FEF4C3}"/>
            </c:ext>
          </c:extLst>
        </c:ser>
        <c:dLbls>
          <c:showLegendKey val="0"/>
          <c:showVal val="0"/>
          <c:showCatName val="0"/>
          <c:showSerName val="0"/>
          <c:showPercent val="0"/>
          <c:showBubbleSize val="0"/>
        </c:dLbls>
        <c:marker val="1"/>
        <c:smooth val="0"/>
        <c:axId val="495899136"/>
        <c:axId val="495903840"/>
      </c:lineChart>
      <c:dateAx>
        <c:axId val="495899136"/>
        <c:scaling>
          <c:orientation val="minMax"/>
        </c:scaling>
        <c:delete val="1"/>
        <c:axPos val="b"/>
        <c:numFmt formatCode="ge" sourceLinked="1"/>
        <c:majorTickMark val="none"/>
        <c:minorTickMark val="none"/>
        <c:tickLblPos val="none"/>
        <c:crossAx val="495903840"/>
        <c:crosses val="autoZero"/>
        <c:auto val="1"/>
        <c:lblOffset val="100"/>
        <c:baseTimeUnit val="years"/>
      </c:dateAx>
      <c:valAx>
        <c:axId val="49590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589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2FF-433C-90AE-967F0D7D45D4}"/>
            </c:ext>
          </c:extLst>
        </c:ser>
        <c:dLbls>
          <c:showLegendKey val="0"/>
          <c:showVal val="0"/>
          <c:showCatName val="0"/>
          <c:showSerName val="0"/>
          <c:showPercent val="0"/>
          <c:showBubbleSize val="0"/>
        </c:dLbls>
        <c:gapWidth val="150"/>
        <c:axId val="495902664"/>
        <c:axId val="495897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61.03</c:v>
                </c:pt>
                <c:pt idx="1">
                  <c:v>62.5</c:v>
                </c:pt>
                <c:pt idx="2">
                  <c:v>63.26</c:v>
                </c:pt>
                <c:pt idx="3">
                  <c:v>61.54</c:v>
                </c:pt>
                <c:pt idx="4">
                  <c:v>61.93</c:v>
                </c:pt>
              </c:numCache>
            </c:numRef>
          </c:val>
          <c:smooth val="0"/>
          <c:extLst>
            <c:ext xmlns:c16="http://schemas.microsoft.com/office/drawing/2014/chart" uri="{C3380CC4-5D6E-409C-BE32-E72D297353CC}">
              <c16:uniqueId val="{00000001-C2FF-433C-90AE-967F0D7D45D4}"/>
            </c:ext>
          </c:extLst>
        </c:ser>
        <c:dLbls>
          <c:showLegendKey val="0"/>
          <c:showVal val="0"/>
          <c:showCatName val="0"/>
          <c:showSerName val="0"/>
          <c:showPercent val="0"/>
          <c:showBubbleSize val="0"/>
        </c:dLbls>
        <c:marker val="1"/>
        <c:smooth val="0"/>
        <c:axId val="495902664"/>
        <c:axId val="495897568"/>
      </c:lineChart>
      <c:dateAx>
        <c:axId val="495902664"/>
        <c:scaling>
          <c:orientation val="minMax"/>
        </c:scaling>
        <c:delete val="1"/>
        <c:axPos val="b"/>
        <c:numFmt formatCode="ge" sourceLinked="1"/>
        <c:majorTickMark val="none"/>
        <c:minorTickMark val="none"/>
        <c:tickLblPos val="none"/>
        <c:crossAx val="495897568"/>
        <c:crosses val="autoZero"/>
        <c:auto val="1"/>
        <c:lblOffset val="100"/>
        <c:baseTimeUnit val="years"/>
      </c:dateAx>
      <c:valAx>
        <c:axId val="49589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5902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94.27</c:v>
                </c:pt>
                <c:pt idx="1">
                  <c:v>94.22</c:v>
                </c:pt>
                <c:pt idx="2">
                  <c:v>94.78</c:v>
                </c:pt>
                <c:pt idx="3">
                  <c:v>95.28</c:v>
                </c:pt>
                <c:pt idx="4">
                  <c:v>95.47</c:v>
                </c:pt>
              </c:numCache>
            </c:numRef>
          </c:val>
          <c:extLst>
            <c:ext xmlns:c16="http://schemas.microsoft.com/office/drawing/2014/chart" uri="{C3380CC4-5D6E-409C-BE32-E72D297353CC}">
              <c16:uniqueId val="{00000000-D074-45BE-A11D-C395BF6BD0A4}"/>
            </c:ext>
          </c:extLst>
        </c:ser>
        <c:dLbls>
          <c:showLegendKey val="0"/>
          <c:showVal val="0"/>
          <c:showCatName val="0"/>
          <c:showSerName val="0"/>
          <c:showPercent val="0"/>
          <c:showBubbleSize val="0"/>
        </c:dLbls>
        <c:gapWidth val="150"/>
        <c:axId val="496595152"/>
        <c:axId val="496595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93.83</c:v>
                </c:pt>
                <c:pt idx="1">
                  <c:v>93.88</c:v>
                </c:pt>
                <c:pt idx="2">
                  <c:v>94.07</c:v>
                </c:pt>
                <c:pt idx="3">
                  <c:v>94.13</c:v>
                </c:pt>
                <c:pt idx="4">
                  <c:v>94.45</c:v>
                </c:pt>
              </c:numCache>
            </c:numRef>
          </c:val>
          <c:smooth val="0"/>
          <c:extLst>
            <c:ext xmlns:c16="http://schemas.microsoft.com/office/drawing/2014/chart" uri="{C3380CC4-5D6E-409C-BE32-E72D297353CC}">
              <c16:uniqueId val="{00000001-D074-45BE-A11D-C395BF6BD0A4}"/>
            </c:ext>
          </c:extLst>
        </c:ser>
        <c:dLbls>
          <c:showLegendKey val="0"/>
          <c:showVal val="0"/>
          <c:showCatName val="0"/>
          <c:showSerName val="0"/>
          <c:showPercent val="0"/>
          <c:showBubbleSize val="0"/>
        </c:dLbls>
        <c:marker val="1"/>
        <c:smooth val="0"/>
        <c:axId val="496595152"/>
        <c:axId val="496595544"/>
      </c:lineChart>
      <c:dateAx>
        <c:axId val="496595152"/>
        <c:scaling>
          <c:orientation val="minMax"/>
        </c:scaling>
        <c:delete val="1"/>
        <c:axPos val="b"/>
        <c:numFmt formatCode="ge" sourceLinked="1"/>
        <c:majorTickMark val="none"/>
        <c:minorTickMark val="none"/>
        <c:tickLblPos val="none"/>
        <c:crossAx val="496595544"/>
        <c:crosses val="autoZero"/>
        <c:auto val="1"/>
        <c:lblOffset val="100"/>
        <c:baseTimeUnit val="years"/>
      </c:dateAx>
      <c:valAx>
        <c:axId val="496595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659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104.75</c:v>
                </c:pt>
                <c:pt idx="1">
                  <c:v>106.05</c:v>
                </c:pt>
                <c:pt idx="2">
                  <c:v>105.87</c:v>
                </c:pt>
                <c:pt idx="3">
                  <c:v>106.99</c:v>
                </c:pt>
                <c:pt idx="4">
                  <c:v>107.1</c:v>
                </c:pt>
              </c:numCache>
            </c:numRef>
          </c:val>
          <c:extLst>
            <c:ext xmlns:c16="http://schemas.microsoft.com/office/drawing/2014/chart" uri="{C3380CC4-5D6E-409C-BE32-E72D297353CC}">
              <c16:uniqueId val="{00000000-C410-4F94-BA64-AA6C0A214968}"/>
            </c:ext>
          </c:extLst>
        </c:ser>
        <c:dLbls>
          <c:showLegendKey val="0"/>
          <c:showVal val="0"/>
          <c:showCatName val="0"/>
          <c:showSerName val="0"/>
          <c:showPercent val="0"/>
          <c:showBubbleSize val="0"/>
        </c:dLbls>
        <c:gapWidth val="150"/>
        <c:axId val="495903056"/>
        <c:axId val="495897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105.47</c:v>
                </c:pt>
                <c:pt idx="1">
                  <c:v>106.67</c:v>
                </c:pt>
                <c:pt idx="2">
                  <c:v>107.45</c:v>
                </c:pt>
                <c:pt idx="3">
                  <c:v>107.43</c:v>
                </c:pt>
                <c:pt idx="4">
                  <c:v>107.64</c:v>
                </c:pt>
              </c:numCache>
            </c:numRef>
          </c:val>
          <c:smooth val="0"/>
          <c:extLst>
            <c:ext xmlns:c16="http://schemas.microsoft.com/office/drawing/2014/chart" uri="{C3380CC4-5D6E-409C-BE32-E72D297353CC}">
              <c16:uniqueId val="{00000001-C410-4F94-BA64-AA6C0A214968}"/>
            </c:ext>
          </c:extLst>
        </c:ser>
        <c:dLbls>
          <c:showLegendKey val="0"/>
          <c:showVal val="0"/>
          <c:showCatName val="0"/>
          <c:showSerName val="0"/>
          <c:showPercent val="0"/>
          <c:showBubbleSize val="0"/>
        </c:dLbls>
        <c:marker val="1"/>
        <c:smooth val="0"/>
        <c:axId val="495903056"/>
        <c:axId val="495897176"/>
      </c:lineChart>
      <c:dateAx>
        <c:axId val="495903056"/>
        <c:scaling>
          <c:orientation val="minMax"/>
        </c:scaling>
        <c:delete val="1"/>
        <c:axPos val="b"/>
        <c:numFmt formatCode="ge" sourceLinked="1"/>
        <c:majorTickMark val="none"/>
        <c:minorTickMark val="none"/>
        <c:tickLblPos val="none"/>
        <c:crossAx val="495897176"/>
        <c:crosses val="autoZero"/>
        <c:auto val="1"/>
        <c:lblOffset val="100"/>
        <c:baseTimeUnit val="years"/>
      </c:dateAx>
      <c:valAx>
        <c:axId val="495897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590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7.98</c:v>
                </c:pt>
                <c:pt idx="1">
                  <c:v>10.37</c:v>
                </c:pt>
                <c:pt idx="2">
                  <c:v>12.87</c:v>
                </c:pt>
                <c:pt idx="3">
                  <c:v>15.13</c:v>
                </c:pt>
                <c:pt idx="4">
                  <c:v>16.899999999999999</c:v>
                </c:pt>
              </c:numCache>
            </c:numRef>
          </c:val>
          <c:extLst>
            <c:ext xmlns:c16="http://schemas.microsoft.com/office/drawing/2014/chart" uri="{C3380CC4-5D6E-409C-BE32-E72D297353CC}">
              <c16:uniqueId val="{00000000-6734-480C-8434-AA627635BCB8}"/>
            </c:ext>
          </c:extLst>
        </c:ser>
        <c:dLbls>
          <c:showLegendKey val="0"/>
          <c:showVal val="0"/>
          <c:showCatName val="0"/>
          <c:showSerName val="0"/>
          <c:showPercent val="0"/>
          <c:showBubbleSize val="0"/>
        </c:dLbls>
        <c:gapWidth val="150"/>
        <c:axId val="495899528"/>
        <c:axId val="49590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28.06</c:v>
                </c:pt>
                <c:pt idx="1">
                  <c:v>29.48</c:v>
                </c:pt>
                <c:pt idx="2">
                  <c:v>28.95</c:v>
                </c:pt>
                <c:pt idx="3">
                  <c:v>30.11</c:v>
                </c:pt>
                <c:pt idx="4">
                  <c:v>30.45</c:v>
                </c:pt>
              </c:numCache>
            </c:numRef>
          </c:val>
          <c:smooth val="0"/>
          <c:extLst>
            <c:ext xmlns:c16="http://schemas.microsoft.com/office/drawing/2014/chart" uri="{C3380CC4-5D6E-409C-BE32-E72D297353CC}">
              <c16:uniqueId val="{00000001-6734-480C-8434-AA627635BCB8}"/>
            </c:ext>
          </c:extLst>
        </c:ser>
        <c:dLbls>
          <c:showLegendKey val="0"/>
          <c:showVal val="0"/>
          <c:showCatName val="0"/>
          <c:showSerName val="0"/>
          <c:showPercent val="0"/>
          <c:showBubbleSize val="0"/>
        </c:dLbls>
        <c:marker val="1"/>
        <c:smooth val="0"/>
        <c:axId val="495899528"/>
        <c:axId val="495900704"/>
      </c:lineChart>
      <c:dateAx>
        <c:axId val="495899528"/>
        <c:scaling>
          <c:orientation val="minMax"/>
        </c:scaling>
        <c:delete val="1"/>
        <c:axPos val="b"/>
        <c:numFmt formatCode="ge" sourceLinked="1"/>
        <c:majorTickMark val="none"/>
        <c:minorTickMark val="none"/>
        <c:tickLblPos val="none"/>
        <c:crossAx val="495900704"/>
        <c:crosses val="autoZero"/>
        <c:auto val="1"/>
        <c:lblOffset val="100"/>
        <c:baseTimeUnit val="years"/>
      </c:dateAx>
      <c:valAx>
        <c:axId val="49590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5899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5.22</c:v>
                </c:pt>
                <c:pt idx="1">
                  <c:v>5.23</c:v>
                </c:pt>
                <c:pt idx="2">
                  <c:v>5.41</c:v>
                </c:pt>
                <c:pt idx="3">
                  <c:v>5.35</c:v>
                </c:pt>
                <c:pt idx="4">
                  <c:v>5.29</c:v>
                </c:pt>
              </c:numCache>
            </c:numRef>
          </c:val>
          <c:extLst>
            <c:ext xmlns:c16="http://schemas.microsoft.com/office/drawing/2014/chart" uri="{C3380CC4-5D6E-409C-BE32-E72D297353CC}">
              <c16:uniqueId val="{00000000-561A-4BC9-83F9-49E371C682EC}"/>
            </c:ext>
          </c:extLst>
        </c:ser>
        <c:dLbls>
          <c:showLegendKey val="0"/>
          <c:showVal val="0"/>
          <c:showCatName val="0"/>
          <c:showSerName val="0"/>
          <c:showPercent val="0"/>
          <c:showBubbleSize val="0"/>
        </c:dLbls>
        <c:gapWidth val="150"/>
        <c:axId val="495901488"/>
        <c:axId val="495901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3.32</c:v>
                </c:pt>
                <c:pt idx="1">
                  <c:v>3.89</c:v>
                </c:pt>
                <c:pt idx="2">
                  <c:v>4.07</c:v>
                </c:pt>
                <c:pt idx="3">
                  <c:v>4.54</c:v>
                </c:pt>
                <c:pt idx="4">
                  <c:v>4.8499999999999996</c:v>
                </c:pt>
              </c:numCache>
            </c:numRef>
          </c:val>
          <c:smooth val="0"/>
          <c:extLst>
            <c:ext xmlns:c16="http://schemas.microsoft.com/office/drawing/2014/chart" uri="{C3380CC4-5D6E-409C-BE32-E72D297353CC}">
              <c16:uniqueId val="{00000001-561A-4BC9-83F9-49E371C682EC}"/>
            </c:ext>
          </c:extLst>
        </c:ser>
        <c:dLbls>
          <c:showLegendKey val="0"/>
          <c:showVal val="0"/>
          <c:showCatName val="0"/>
          <c:showSerName val="0"/>
          <c:showPercent val="0"/>
          <c:showBubbleSize val="0"/>
        </c:dLbls>
        <c:marker val="1"/>
        <c:smooth val="0"/>
        <c:axId val="495901488"/>
        <c:axId val="495901880"/>
      </c:lineChart>
      <c:dateAx>
        <c:axId val="495901488"/>
        <c:scaling>
          <c:orientation val="minMax"/>
        </c:scaling>
        <c:delete val="1"/>
        <c:axPos val="b"/>
        <c:numFmt formatCode="ge" sourceLinked="1"/>
        <c:majorTickMark val="none"/>
        <c:minorTickMark val="none"/>
        <c:tickLblPos val="none"/>
        <c:crossAx val="495901880"/>
        <c:crosses val="autoZero"/>
        <c:auto val="1"/>
        <c:lblOffset val="100"/>
        <c:baseTimeUnit val="years"/>
      </c:dateAx>
      <c:valAx>
        <c:axId val="495901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5901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355-4847-9311-C06AD76A98A9}"/>
            </c:ext>
          </c:extLst>
        </c:ser>
        <c:dLbls>
          <c:showLegendKey val="0"/>
          <c:showVal val="0"/>
          <c:showCatName val="0"/>
          <c:showSerName val="0"/>
          <c:showPercent val="0"/>
          <c:showBubbleSize val="0"/>
        </c:dLbls>
        <c:gapWidth val="150"/>
        <c:axId val="496414800"/>
        <c:axId val="496415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13.3</c:v>
                </c:pt>
                <c:pt idx="1">
                  <c:v>12.51</c:v>
                </c:pt>
                <c:pt idx="2">
                  <c:v>11.01</c:v>
                </c:pt>
                <c:pt idx="3">
                  <c:v>10.199999999999999</c:v>
                </c:pt>
                <c:pt idx="4">
                  <c:v>9.1999999999999993</c:v>
                </c:pt>
              </c:numCache>
            </c:numRef>
          </c:val>
          <c:smooth val="0"/>
          <c:extLst>
            <c:ext xmlns:c16="http://schemas.microsoft.com/office/drawing/2014/chart" uri="{C3380CC4-5D6E-409C-BE32-E72D297353CC}">
              <c16:uniqueId val="{00000001-A355-4847-9311-C06AD76A98A9}"/>
            </c:ext>
          </c:extLst>
        </c:ser>
        <c:dLbls>
          <c:showLegendKey val="0"/>
          <c:showVal val="0"/>
          <c:showCatName val="0"/>
          <c:showSerName val="0"/>
          <c:showPercent val="0"/>
          <c:showBubbleSize val="0"/>
        </c:dLbls>
        <c:marker val="1"/>
        <c:smooth val="0"/>
        <c:axId val="496414800"/>
        <c:axId val="496415192"/>
      </c:lineChart>
      <c:dateAx>
        <c:axId val="496414800"/>
        <c:scaling>
          <c:orientation val="minMax"/>
        </c:scaling>
        <c:delete val="1"/>
        <c:axPos val="b"/>
        <c:numFmt formatCode="ge" sourceLinked="1"/>
        <c:majorTickMark val="none"/>
        <c:minorTickMark val="none"/>
        <c:tickLblPos val="none"/>
        <c:crossAx val="496415192"/>
        <c:crosses val="autoZero"/>
        <c:auto val="1"/>
        <c:lblOffset val="100"/>
        <c:baseTimeUnit val="years"/>
      </c:dateAx>
      <c:valAx>
        <c:axId val="496415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641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64.97</c:v>
                </c:pt>
                <c:pt idx="1">
                  <c:v>59.86</c:v>
                </c:pt>
                <c:pt idx="2">
                  <c:v>63.73</c:v>
                </c:pt>
                <c:pt idx="3">
                  <c:v>67.36</c:v>
                </c:pt>
                <c:pt idx="4">
                  <c:v>76.62</c:v>
                </c:pt>
              </c:numCache>
            </c:numRef>
          </c:val>
          <c:extLst>
            <c:ext xmlns:c16="http://schemas.microsoft.com/office/drawing/2014/chart" uri="{C3380CC4-5D6E-409C-BE32-E72D297353CC}">
              <c16:uniqueId val="{00000000-5DFE-4896-B674-FAE91B83FE58}"/>
            </c:ext>
          </c:extLst>
        </c:ser>
        <c:dLbls>
          <c:showLegendKey val="0"/>
          <c:showVal val="0"/>
          <c:showCatName val="0"/>
          <c:showSerName val="0"/>
          <c:showPercent val="0"/>
          <c:showBubbleSize val="0"/>
        </c:dLbls>
        <c:gapWidth val="150"/>
        <c:axId val="496419112"/>
        <c:axId val="496421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52.63</c:v>
                </c:pt>
                <c:pt idx="1">
                  <c:v>54.09</c:v>
                </c:pt>
                <c:pt idx="2">
                  <c:v>54.03</c:v>
                </c:pt>
                <c:pt idx="3">
                  <c:v>65.83</c:v>
                </c:pt>
                <c:pt idx="4">
                  <c:v>72.22</c:v>
                </c:pt>
              </c:numCache>
            </c:numRef>
          </c:val>
          <c:smooth val="0"/>
          <c:extLst>
            <c:ext xmlns:c16="http://schemas.microsoft.com/office/drawing/2014/chart" uri="{C3380CC4-5D6E-409C-BE32-E72D297353CC}">
              <c16:uniqueId val="{00000001-5DFE-4896-B674-FAE91B83FE58}"/>
            </c:ext>
          </c:extLst>
        </c:ser>
        <c:dLbls>
          <c:showLegendKey val="0"/>
          <c:showVal val="0"/>
          <c:showCatName val="0"/>
          <c:showSerName val="0"/>
          <c:showPercent val="0"/>
          <c:showBubbleSize val="0"/>
        </c:dLbls>
        <c:marker val="1"/>
        <c:smooth val="0"/>
        <c:axId val="496419112"/>
        <c:axId val="496421072"/>
      </c:lineChart>
      <c:dateAx>
        <c:axId val="496419112"/>
        <c:scaling>
          <c:orientation val="minMax"/>
        </c:scaling>
        <c:delete val="1"/>
        <c:axPos val="b"/>
        <c:numFmt formatCode="ge" sourceLinked="1"/>
        <c:majorTickMark val="none"/>
        <c:minorTickMark val="none"/>
        <c:tickLblPos val="none"/>
        <c:crossAx val="496421072"/>
        <c:crosses val="autoZero"/>
        <c:auto val="1"/>
        <c:lblOffset val="100"/>
        <c:baseTimeUnit val="years"/>
      </c:dateAx>
      <c:valAx>
        <c:axId val="49642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6419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615.28</c:v>
                </c:pt>
                <c:pt idx="1">
                  <c:v>662.45</c:v>
                </c:pt>
                <c:pt idx="2">
                  <c:v>708.53</c:v>
                </c:pt>
                <c:pt idx="3">
                  <c:v>746.23</c:v>
                </c:pt>
                <c:pt idx="4">
                  <c:v>731.04</c:v>
                </c:pt>
              </c:numCache>
            </c:numRef>
          </c:val>
          <c:extLst>
            <c:ext xmlns:c16="http://schemas.microsoft.com/office/drawing/2014/chart" uri="{C3380CC4-5D6E-409C-BE32-E72D297353CC}">
              <c16:uniqueId val="{00000000-45E5-440D-A0DA-CEA22657335D}"/>
            </c:ext>
          </c:extLst>
        </c:ser>
        <c:dLbls>
          <c:showLegendKey val="0"/>
          <c:showVal val="0"/>
          <c:showCatName val="0"/>
          <c:showSerName val="0"/>
          <c:showPercent val="0"/>
          <c:showBubbleSize val="0"/>
        </c:dLbls>
        <c:gapWidth val="150"/>
        <c:axId val="496416760"/>
        <c:axId val="496413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843.57</c:v>
                </c:pt>
                <c:pt idx="1">
                  <c:v>845.86</c:v>
                </c:pt>
                <c:pt idx="2">
                  <c:v>802.49</c:v>
                </c:pt>
                <c:pt idx="3">
                  <c:v>805.14</c:v>
                </c:pt>
                <c:pt idx="4">
                  <c:v>730.93</c:v>
                </c:pt>
              </c:numCache>
            </c:numRef>
          </c:val>
          <c:smooth val="0"/>
          <c:extLst>
            <c:ext xmlns:c16="http://schemas.microsoft.com/office/drawing/2014/chart" uri="{C3380CC4-5D6E-409C-BE32-E72D297353CC}">
              <c16:uniqueId val="{00000001-45E5-440D-A0DA-CEA22657335D}"/>
            </c:ext>
          </c:extLst>
        </c:ser>
        <c:dLbls>
          <c:showLegendKey val="0"/>
          <c:showVal val="0"/>
          <c:showCatName val="0"/>
          <c:showSerName val="0"/>
          <c:showPercent val="0"/>
          <c:showBubbleSize val="0"/>
        </c:dLbls>
        <c:marker val="1"/>
        <c:smooth val="0"/>
        <c:axId val="496416760"/>
        <c:axId val="496413624"/>
      </c:lineChart>
      <c:dateAx>
        <c:axId val="496416760"/>
        <c:scaling>
          <c:orientation val="minMax"/>
        </c:scaling>
        <c:delete val="1"/>
        <c:axPos val="b"/>
        <c:numFmt formatCode="ge" sourceLinked="1"/>
        <c:majorTickMark val="none"/>
        <c:minorTickMark val="none"/>
        <c:tickLblPos val="none"/>
        <c:crossAx val="496413624"/>
        <c:crosses val="autoZero"/>
        <c:auto val="1"/>
        <c:lblOffset val="100"/>
        <c:baseTimeUnit val="years"/>
      </c:dateAx>
      <c:valAx>
        <c:axId val="496413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6416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97.49</c:v>
                </c:pt>
                <c:pt idx="1">
                  <c:v>79.53</c:v>
                </c:pt>
                <c:pt idx="2">
                  <c:v>78.2</c:v>
                </c:pt>
                <c:pt idx="3">
                  <c:v>79.010000000000005</c:v>
                </c:pt>
                <c:pt idx="4">
                  <c:v>78.8</c:v>
                </c:pt>
              </c:numCache>
            </c:numRef>
          </c:val>
          <c:extLst>
            <c:ext xmlns:c16="http://schemas.microsoft.com/office/drawing/2014/chart" uri="{C3380CC4-5D6E-409C-BE32-E72D297353CC}">
              <c16:uniqueId val="{00000000-9DEB-4854-8ADD-BDB2A651F7B5}"/>
            </c:ext>
          </c:extLst>
        </c:ser>
        <c:dLbls>
          <c:showLegendKey val="0"/>
          <c:showVal val="0"/>
          <c:showCatName val="0"/>
          <c:showSerName val="0"/>
          <c:showPercent val="0"/>
          <c:showBubbleSize val="0"/>
        </c:dLbls>
        <c:gapWidth val="150"/>
        <c:axId val="496419504"/>
        <c:axId val="496414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99.86</c:v>
                </c:pt>
                <c:pt idx="1">
                  <c:v>101.88</c:v>
                </c:pt>
                <c:pt idx="2">
                  <c:v>103.18</c:v>
                </c:pt>
                <c:pt idx="3">
                  <c:v>100.22</c:v>
                </c:pt>
                <c:pt idx="4">
                  <c:v>98.09</c:v>
                </c:pt>
              </c:numCache>
            </c:numRef>
          </c:val>
          <c:smooth val="0"/>
          <c:extLst>
            <c:ext xmlns:c16="http://schemas.microsoft.com/office/drawing/2014/chart" uri="{C3380CC4-5D6E-409C-BE32-E72D297353CC}">
              <c16:uniqueId val="{00000001-9DEB-4854-8ADD-BDB2A651F7B5}"/>
            </c:ext>
          </c:extLst>
        </c:ser>
        <c:dLbls>
          <c:showLegendKey val="0"/>
          <c:showVal val="0"/>
          <c:showCatName val="0"/>
          <c:showSerName val="0"/>
          <c:showPercent val="0"/>
          <c:showBubbleSize val="0"/>
        </c:dLbls>
        <c:marker val="1"/>
        <c:smooth val="0"/>
        <c:axId val="496419504"/>
        <c:axId val="496414408"/>
      </c:lineChart>
      <c:dateAx>
        <c:axId val="496419504"/>
        <c:scaling>
          <c:orientation val="minMax"/>
        </c:scaling>
        <c:delete val="1"/>
        <c:axPos val="b"/>
        <c:numFmt formatCode="ge" sourceLinked="1"/>
        <c:majorTickMark val="none"/>
        <c:minorTickMark val="none"/>
        <c:tickLblPos val="none"/>
        <c:crossAx val="496414408"/>
        <c:crosses val="autoZero"/>
        <c:auto val="1"/>
        <c:lblOffset val="100"/>
        <c:baseTimeUnit val="years"/>
      </c:dateAx>
      <c:valAx>
        <c:axId val="496414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641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123.22</c:v>
                </c:pt>
                <c:pt idx="1">
                  <c:v>148.83000000000001</c:v>
                </c:pt>
                <c:pt idx="2">
                  <c:v>152.41999999999999</c:v>
                </c:pt>
                <c:pt idx="3">
                  <c:v>150</c:v>
                </c:pt>
                <c:pt idx="4">
                  <c:v>150</c:v>
                </c:pt>
              </c:numCache>
            </c:numRef>
          </c:val>
          <c:extLst>
            <c:ext xmlns:c16="http://schemas.microsoft.com/office/drawing/2014/chart" uri="{C3380CC4-5D6E-409C-BE32-E72D297353CC}">
              <c16:uniqueId val="{00000000-7547-41B0-941B-30A12D22F722}"/>
            </c:ext>
          </c:extLst>
        </c:ser>
        <c:dLbls>
          <c:showLegendKey val="0"/>
          <c:showVal val="0"/>
          <c:showCatName val="0"/>
          <c:showSerName val="0"/>
          <c:showPercent val="0"/>
          <c:showBubbleSize val="0"/>
        </c:dLbls>
        <c:gapWidth val="150"/>
        <c:axId val="496417936"/>
        <c:axId val="496420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147.29</c:v>
                </c:pt>
                <c:pt idx="1">
                  <c:v>143.15</c:v>
                </c:pt>
                <c:pt idx="2">
                  <c:v>141.11000000000001</c:v>
                </c:pt>
                <c:pt idx="3">
                  <c:v>144.79</c:v>
                </c:pt>
                <c:pt idx="4">
                  <c:v>146.08000000000001</c:v>
                </c:pt>
              </c:numCache>
            </c:numRef>
          </c:val>
          <c:smooth val="0"/>
          <c:extLst>
            <c:ext xmlns:c16="http://schemas.microsoft.com/office/drawing/2014/chart" uri="{C3380CC4-5D6E-409C-BE32-E72D297353CC}">
              <c16:uniqueId val="{00000001-7547-41B0-941B-30A12D22F722}"/>
            </c:ext>
          </c:extLst>
        </c:ser>
        <c:dLbls>
          <c:showLegendKey val="0"/>
          <c:showVal val="0"/>
          <c:showCatName val="0"/>
          <c:showSerName val="0"/>
          <c:showPercent val="0"/>
          <c:showBubbleSize val="0"/>
        </c:dLbls>
        <c:marker val="1"/>
        <c:smooth val="0"/>
        <c:axId val="496417936"/>
        <c:axId val="496420288"/>
      </c:lineChart>
      <c:dateAx>
        <c:axId val="496417936"/>
        <c:scaling>
          <c:orientation val="minMax"/>
        </c:scaling>
        <c:delete val="1"/>
        <c:axPos val="b"/>
        <c:numFmt formatCode="ge" sourceLinked="1"/>
        <c:majorTickMark val="none"/>
        <c:minorTickMark val="none"/>
        <c:tickLblPos val="none"/>
        <c:crossAx val="496420288"/>
        <c:crosses val="autoZero"/>
        <c:auto val="1"/>
        <c:lblOffset val="100"/>
        <c:baseTimeUnit val="years"/>
      </c:dateAx>
      <c:valAx>
        <c:axId val="49642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641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愛知県　岡崎市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Ac1</v>
      </c>
      <c r="X8" s="71"/>
      <c r="Y8" s="71"/>
      <c r="Z8" s="71"/>
      <c r="AA8" s="71"/>
      <c r="AB8" s="71"/>
      <c r="AC8" s="71"/>
      <c r="AD8" s="72" t="str">
        <f>データ!$M$6</f>
        <v>非設置</v>
      </c>
      <c r="AE8" s="72"/>
      <c r="AF8" s="72"/>
      <c r="AG8" s="72"/>
      <c r="AH8" s="72"/>
      <c r="AI8" s="72"/>
      <c r="AJ8" s="72"/>
      <c r="AK8" s="3"/>
      <c r="AL8" s="68">
        <f>データ!S6</f>
        <v>387842</v>
      </c>
      <c r="AM8" s="68"/>
      <c r="AN8" s="68"/>
      <c r="AO8" s="68"/>
      <c r="AP8" s="68"/>
      <c r="AQ8" s="68"/>
      <c r="AR8" s="68"/>
      <c r="AS8" s="68"/>
      <c r="AT8" s="67">
        <f>データ!T6</f>
        <v>387.2</v>
      </c>
      <c r="AU8" s="67"/>
      <c r="AV8" s="67"/>
      <c r="AW8" s="67"/>
      <c r="AX8" s="67"/>
      <c r="AY8" s="67"/>
      <c r="AZ8" s="67"/>
      <c r="BA8" s="67"/>
      <c r="BB8" s="67">
        <f>データ!U6</f>
        <v>1001.66</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54.03</v>
      </c>
      <c r="J10" s="67"/>
      <c r="K10" s="67"/>
      <c r="L10" s="67"/>
      <c r="M10" s="67"/>
      <c r="N10" s="67"/>
      <c r="O10" s="67"/>
      <c r="P10" s="67">
        <f>データ!P6</f>
        <v>87.37</v>
      </c>
      <c r="Q10" s="67"/>
      <c r="R10" s="67"/>
      <c r="S10" s="67"/>
      <c r="T10" s="67"/>
      <c r="U10" s="67"/>
      <c r="V10" s="67"/>
      <c r="W10" s="67">
        <f>データ!Q6</f>
        <v>90.59</v>
      </c>
      <c r="X10" s="67"/>
      <c r="Y10" s="67"/>
      <c r="Z10" s="67"/>
      <c r="AA10" s="67"/>
      <c r="AB10" s="67"/>
      <c r="AC10" s="67"/>
      <c r="AD10" s="68">
        <f>データ!R6</f>
        <v>1998</v>
      </c>
      <c r="AE10" s="68"/>
      <c r="AF10" s="68"/>
      <c r="AG10" s="68"/>
      <c r="AH10" s="68"/>
      <c r="AI10" s="68"/>
      <c r="AJ10" s="68"/>
      <c r="AK10" s="2"/>
      <c r="AL10" s="68">
        <f>データ!V6</f>
        <v>338879</v>
      </c>
      <c r="AM10" s="68"/>
      <c r="AN10" s="68"/>
      <c r="AO10" s="68"/>
      <c r="AP10" s="68"/>
      <c r="AQ10" s="68"/>
      <c r="AR10" s="68"/>
      <c r="AS10" s="68"/>
      <c r="AT10" s="67">
        <f>データ!W6</f>
        <v>56.16</v>
      </c>
      <c r="AU10" s="67"/>
      <c r="AV10" s="67"/>
      <c r="AW10" s="67"/>
      <c r="AX10" s="67"/>
      <c r="AY10" s="67"/>
      <c r="AZ10" s="67"/>
      <c r="BA10" s="67"/>
      <c r="BB10" s="67">
        <f>データ!X6</f>
        <v>6034.17</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108</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27.7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109</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ihcy6/8T+4Tu8BOUtAE30olQ0Y2EYzWfX5KtsPqfM6MEXzo4svgDI7cs2RnHc8S5oA5U4P/tKDnkwigbCQn8bw==" saltValue="QZhBS8wVPplxyRsxqiCFE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232025</v>
      </c>
      <c r="D6" s="33">
        <f t="shared" si="3"/>
        <v>46</v>
      </c>
      <c r="E6" s="33">
        <f t="shared" si="3"/>
        <v>17</v>
      </c>
      <c r="F6" s="33">
        <f t="shared" si="3"/>
        <v>1</v>
      </c>
      <c r="G6" s="33">
        <f t="shared" si="3"/>
        <v>0</v>
      </c>
      <c r="H6" s="33" t="str">
        <f t="shared" si="3"/>
        <v>愛知県　岡崎市</v>
      </c>
      <c r="I6" s="33" t="str">
        <f t="shared" si="3"/>
        <v>法適用</v>
      </c>
      <c r="J6" s="33" t="str">
        <f t="shared" si="3"/>
        <v>下水道事業</v>
      </c>
      <c r="K6" s="33" t="str">
        <f t="shared" si="3"/>
        <v>公共下水道</v>
      </c>
      <c r="L6" s="33" t="str">
        <f t="shared" si="3"/>
        <v>Ac1</v>
      </c>
      <c r="M6" s="33" t="str">
        <f t="shared" si="3"/>
        <v>非設置</v>
      </c>
      <c r="N6" s="34" t="str">
        <f t="shared" si="3"/>
        <v>-</v>
      </c>
      <c r="O6" s="34">
        <f t="shared" si="3"/>
        <v>54.03</v>
      </c>
      <c r="P6" s="34">
        <f t="shared" si="3"/>
        <v>87.37</v>
      </c>
      <c r="Q6" s="34">
        <f t="shared" si="3"/>
        <v>90.59</v>
      </c>
      <c r="R6" s="34">
        <f t="shared" si="3"/>
        <v>1998</v>
      </c>
      <c r="S6" s="34">
        <f t="shared" si="3"/>
        <v>387842</v>
      </c>
      <c r="T6" s="34">
        <f t="shared" si="3"/>
        <v>387.2</v>
      </c>
      <c r="U6" s="34">
        <f t="shared" si="3"/>
        <v>1001.66</v>
      </c>
      <c r="V6" s="34">
        <f t="shared" si="3"/>
        <v>338879</v>
      </c>
      <c r="W6" s="34">
        <f t="shared" si="3"/>
        <v>56.16</v>
      </c>
      <c r="X6" s="34">
        <f t="shared" si="3"/>
        <v>6034.17</v>
      </c>
      <c r="Y6" s="35">
        <f>IF(Y7="",NA(),Y7)</f>
        <v>104.75</v>
      </c>
      <c r="Z6" s="35">
        <f t="shared" ref="Z6:AH6" si="4">IF(Z7="",NA(),Z7)</f>
        <v>106.05</v>
      </c>
      <c r="AA6" s="35">
        <f t="shared" si="4"/>
        <v>105.87</v>
      </c>
      <c r="AB6" s="35">
        <f t="shared" si="4"/>
        <v>106.99</v>
      </c>
      <c r="AC6" s="35">
        <f t="shared" si="4"/>
        <v>107.1</v>
      </c>
      <c r="AD6" s="35">
        <f t="shared" si="4"/>
        <v>105.47</v>
      </c>
      <c r="AE6" s="35">
        <f t="shared" si="4"/>
        <v>106.67</v>
      </c>
      <c r="AF6" s="35">
        <f t="shared" si="4"/>
        <v>107.45</v>
      </c>
      <c r="AG6" s="35">
        <f t="shared" si="4"/>
        <v>107.43</v>
      </c>
      <c r="AH6" s="35">
        <f t="shared" si="4"/>
        <v>107.64</v>
      </c>
      <c r="AI6" s="34" t="str">
        <f>IF(AI7="","",IF(AI7="-","【-】","【"&amp;SUBSTITUTE(TEXT(AI7,"#,##0.00"),"-","△")&amp;"】"))</f>
        <v>【108.69】</v>
      </c>
      <c r="AJ6" s="34">
        <f>IF(AJ7="",NA(),AJ7)</f>
        <v>0</v>
      </c>
      <c r="AK6" s="34">
        <f t="shared" ref="AK6:AS6" si="5">IF(AK7="",NA(),AK7)</f>
        <v>0</v>
      </c>
      <c r="AL6" s="34">
        <f t="shared" si="5"/>
        <v>0</v>
      </c>
      <c r="AM6" s="34">
        <f t="shared" si="5"/>
        <v>0</v>
      </c>
      <c r="AN6" s="34">
        <f t="shared" si="5"/>
        <v>0</v>
      </c>
      <c r="AO6" s="35">
        <f t="shared" si="5"/>
        <v>13.3</v>
      </c>
      <c r="AP6" s="35">
        <f t="shared" si="5"/>
        <v>12.51</v>
      </c>
      <c r="AQ6" s="35">
        <f t="shared" si="5"/>
        <v>11.01</v>
      </c>
      <c r="AR6" s="35">
        <f t="shared" si="5"/>
        <v>10.199999999999999</v>
      </c>
      <c r="AS6" s="35">
        <f t="shared" si="5"/>
        <v>9.1999999999999993</v>
      </c>
      <c r="AT6" s="34" t="str">
        <f>IF(AT7="","",IF(AT7="-","【-】","【"&amp;SUBSTITUTE(TEXT(AT7,"#,##0.00"),"-","△")&amp;"】"))</f>
        <v>【3.28】</v>
      </c>
      <c r="AU6" s="35">
        <f>IF(AU7="",NA(),AU7)</f>
        <v>64.97</v>
      </c>
      <c r="AV6" s="35">
        <f t="shared" ref="AV6:BD6" si="6">IF(AV7="",NA(),AV7)</f>
        <v>59.86</v>
      </c>
      <c r="AW6" s="35">
        <f t="shared" si="6"/>
        <v>63.73</v>
      </c>
      <c r="AX6" s="35">
        <f t="shared" si="6"/>
        <v>67.36</v>
      </c>
      <c r="AY6" s="35">
        <f t="shared" si="6"/>
        <v>76.62</v>
      </c>
      <c r="AZ6" s="35">
        <f t="shared" si="6"/>
        <v>52.63</v>
      </c>
      <c r="BA6" s="35">
        <f t="shared" si="6"/>
        <v>54.09</v>
      </c>
      <c r="BB6" s="35">
        <f t="shared" si="6"/>
        <v>54.03</v>
      </c>
      <c r="BC6" s="35">
        <f t="shared" si="6"/>
        <v>65.83</v>
      </c>
      <c r="BD6" s="35">
        <f t="shared" si="6"/>
        <v>72.22</v>
      </c>
      <c r="BE6" s="34" t="str">
        <f>IF(BE7="","",IF(BE7="-","【-】","【"&amp;SUBSTITUTE(TEXT(BE7,"#,##0.00"),"-","△")&amp;"】"))</f>
        <v>【69.49】</v>
      </c>
      <c r="BF6" s="35">
        <f>IF(BF7="",NA(),BF7)</f>
        <v>615.28</v>
      </c>
      <c r="BG6" s="35">
        <f t="shared" ref="BG6:BO6" si="7">IF(BG7="",NA(),BG7)</f>
        <v>662.45</v>
      </c>
      <c r="BH6" s="35">
        <f t="shared" si="7"/>
        <v>708.53</v>
      </c>
      <c r="BI6" s="35">
        <f t="shared" si="7"/>
        <v>746.23</v>
      </c>
      <c r="BJ6" s="35">
        <f t="shared" si="7"/>
        <v>731.04</v>
      </c>
      <c r="BK6" s="35">
        <f t="shared" si="7"/>
        <v>843.57</v>
      </c>
      <c r="BL6" s="35">
        <f t="shared" si="7"/>
        <v>845.86</v>
      </c>
      <c r="BM6" s="35">
        <f t="shared" si="7"/>
        <v>802.49</v>
      </c>
      <c r="BN6" s="35">
        <f t="shared" si="7"/>
        <v>805.14</v>
      </c>
      <c r="BO6" s="35">
        <f t="shared" si="7"/>
        <v>730.93</v>
      </c>
      <c r="BP6" s="34" t="str">
        <f>IF(BP7="","",IF(BP7="-","【-】","【"&amp;SUBSTITUTE(TEXT(BP7,"#,##0.00"),"-","△")&amp;"】"))</f>
        <v>【682.78】</v>
      </c>
      <c r="BQ6" s="35">
        <f>IF(BQ7="",NA(),BQ7)</f>
        <v>97.49</v>
      </c>
      <c r="BR6" s="35">
        <f t="shared" ref="BR6:BZ6" si="8">IF(BR7="",NA(),BR7)</f>
        <v>79.53</v>
      </c>
      <c r="BS6" s="35">
        <f t="shared" si="8"/>
        <v>78.2</v>
      </c>
      <c r="BT6" s="35">
        <f t="shared" si="8"/>
        <v>79.010000000000005</v>
      </c>
      <c r="BU6" s="35">
        <f t="shared" si="8"/>
        <v>78.8</v>
      </c>
      <c r="BV6" s="35">
        <f t="shared" si="8"/>
        <v>99.86</v>
      </c>
      <c r="BW6" s="35">
        <f t="shared" si="8"/>
        <v>101.88</v>
      </c>
      <c r="BX6" s="35">
        <f t="shared" si="8"/>
        <v>103.18</v>
      </c>
      <c r="BY6" s="35">
        <f t="shared" si="8"/>
        <v>100.22</v>
      </c>
      <c r="BZ6" s="35">
        <f t="shared" si="8"/>
        <v>98.09</v>
      </c>
      <c r="CA6" s="34" t="str">
        <f>IF(CA7="","",IF(CA7="-","【-】","【"&amp;SUBSTITUTE(TEXT(CA7,"#,##0.00"),"-","△")&amp;"】"))</f>
        <v>【100.91】</v>
      </c>
      <c r="CB6" s="35">
        <f>IF(CB7="",NA(),CB7)</f>
        <v>123.22</v>
      </c>
      <c r="CC6" s="35">
        <f t="shared" ref="CC6:CK6" si="9">IF(CC7="",NA(),CC7)</f>
        <v>148.83000000000001</v>
      </c>
      <c r="CD6" s="35">
        <f t="shared" si="9"/>
        <v>152.41999999999999</v>
      </c>
      <c r="CE6" s="35">
        <f t="shared" si="9"/>
        <v>150</v>
      </c>
      <c r="CF6" s="35">
        <f t="shared" si="9"/>
        <v>150</v>
      </c>
      <c r="CG6" s="35">
        <f t="shared" si="9"/>
        <v>147.29</v>
      </c>
      <c r="CH6" s="35">
        <f t="shared" si="9"/>
        <v>143.15</v>
      </c>
      <c r="CI6" s="35">
        <f t="shared" si="9"/>
        <v>141.11000000000001</v>
      </c>
      <c r="CJ6" s="35">
        <f t="shared" si="9"/>
        <v>144.79</v>
      </c>
      <c r="CK6" s="35">
        <f t="shared" si="9"/>
        <v>146.08000000000001</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61.03</v>
      </c>
      <c r="CS6" s="35">
        <f t="shared" si="10"/>
        <v>62.5</v>
      </c>
      <c r="CT6" s="35">
        <f t="shared" si="10"/>
        <v>63.26</v>
      </c>
      <c r="CU6" s="35">
        <f t="shared" si="10"/>
        <v>61.54</v>
      </c>
      <c r="CV6" s="35">
        <f t="shared" si="10"/>
        <v>61.93</v>
      </c>
      <c r="CW6" s="34" t="str">
        <f>IF(CW7="","",IF(CW7="-","【-】","【"&amp;SUBSTITUTE(TEXT(CW7,"#,##0.00"),"-","△")&amp;"】"))</f>
        <v>【58.98】</v>
      </c>
      <c r="CX6" s="35">
        <f>IF(CX7="",NA(),CX7)</f>
        <v>94.27</v>
      </c>
      <c r="CY6" s="35">
        <f t="shared" ref="CY6:DG6" si="11">IF(CY7="",NA(),CY7)</f>
        <v>94.22</v>
      </c>
      <c r="CZ6" s="35">
        <f t="shared" si="11"/>
        <v>94.78</v>
      </c>
      <c r="DA6" s="35">
        <f t="shared" si="11"/>
        <v>95.28</v>
      </c>
      <c r="DB6" s="35">
        <f t="shared" si="11"/>
        <v>95.47</v>
      </c>
      <c r="DC6" s="35">
        <f t="shared" si="11"/>
        <v>93.83</v>
      </c>
      <c r="DD6" s="35">
        <f t="shared" si="11"/>
        <v>93.88</v>
      </c>
      <c r="DE6" s="35">
        <f t="shared" si="11"/>
        <v>94.07</v>
      </c>
      <c r="DF6" s="35">
        <f t="shared" si="11"/>
        <v>94.13</v>
      </c>
      <c r="DG6" s="35">
        <f t="shared" si="11"/>
        <v>94.45</v>
      </c>
      <c r="DH6" s="34" t="str">
        <f>IF(DH7="","",IF(DH7="-","【-】","【"&amp;SUBSTITUTE(TEXT(DH7,"#,##0.00"),"-","△")&amp;"】"))</f>
        <v>【95.20】</v>
      </c>
      <c r="DI6" s="35">
        <f>IF(DI7="",NA(),DI7)</f>
        <v>7.98</v>
      </c>
      <c r="DJ6" s="35">
        <f t="shared" ref="DJ6:DR6" si="12">IF(DJ7="",NA(),DJ7)</f>
        <v>10.37</v>
      </c>
      <c r="DK6" s="35">
        <f t="shared" si="12"/>
        <v>12.87</v>
      </c>
      <c r="DL6" s="35">
        <f t="shared" si="12"/>
        <v>15.13</v>
      </c>
      <c r="DM6" s="35">
        <f t="shared" si="12"/>
        <v>16.899999999999999</v>
      </c>
      <c r="DN6" s="35">
        <f t="shared" si="12"/>
        <v>28.06</v>
      </c>
      <c r="DO6" s="35">
        <f t="shared" si="12"/>
        <v>29.48</v>
      </c>
      <c r="DP6" s="35">
        <f t="shared" si="12"/>
        <v>28.95</v>
      </c>
      <c r="DQ6" s="35">
        <f t="shared" si="12"/>
        <v>30.11</v>
      </c>
      <c r="DR6" s="35">
        <f t="shared" si="12"/>
        <v>30.45</v>
      </c>
      <c r="DS6" s="34" t="str">
        <f>IF(DS7="","",IF(DS7="-","【-】","【"&amp;SUBSTITUTE(TEXT(DS7,"#,##0.00"),"-","△")&amp;"】"))</f>
        <v>【38.60】</v>
      </c>
      <c r="DT6" s="35">
        <f>IF(DT7="",NA(),DT7)</f>
        <v>5.22</v>
      </c>
      <c r="DU6" s="35">
        <f t="shared" ref="DU6:EC6" si="13">IF(DU7="",NA(),DU7)</f>
        <v>5.23</v>
      </c>
      <c r="DV6" s="35">
        <f t="shared" si="13"/>
        <v>5.41</v>
      </c>
      <c r="DW6" s="35">
        <f t="shared" si="13"/>
        <v>5.35</v>
      </c>
      <c r="DX6" s="35">
        <f t="shared" si="13"/>
        <v>5.29</v>
      </c>
      <c r="DY6" s="35">
        <f t="shared" si="13"/>
        <v>3.32</v>
      </c>
      <c r="DZ6" s="35">
        <f t="shared" si="13"/>
        <v>3.89</v>
      </c>
      <c r="EA6" s="35">
        <f t="shared" si="13"/>
        <v>4.07</v>
      </c>
      <c r="EB6" s="35">
        <f t="shared" si="13"/>
        <v>4.54</v>
      </c>
      <c r="EC6" s="35">
        <f t="shared" si="13"/>
        <v>4.8499999999999996</v>
      </c>
      <c r="ED6" s="34" t="str">
        <f>IF(ED7="","",IF(ED7="-","【-】","【"&amp;SUBSTITUTE(TEXT(ED7,"#,##0.00"),"-","△")&amp;"】"))</f>
        <v>【5.64】</v>
      </c>
      <c r="EE6" s="35">
        <f>IF(EE7="",NA(),EE7)</f>
        <v>0.28000000000000003</v>
      </c>
      <c r="EF6" s="35">
        <f t="shared" ref="EF6:EN6" si="14">IF(EF7="",NA(),EF7)</f>
        <v>0.27</v>
      </c>
      <c r="EG6" s="35">
        <f t="shared" si="14"/>
        <v>0.16</v>
      </c>
      <c r="EH6" s="35">
        <f t="shared" si="14"/>
        <v>0.25</v>
      </c>
      <c r="EI6" s="35">
        <f t="shared" si="14"/>
        <v>0.52</v>
      </c>
      <c r="EJ6" s="35">
        <f t="shared" si="14"/>
        <v>0.11</v>
      </c>
      <c r="EK6" s="35">
        <f t="shared" si="14"/>
        <v>0.12</v>
      </c>
      <c r="EL6" s="35">
        <f t="shared" si="14"/>
        <v>0.13</v>
      </c>
      <c r="EM6" s="35">
        <f t="shared" si="14"/>
        <v>0.17</v>
      </c>
      <c r="EN6" s="35">
        <f t="shared" si="14"/>
        <v>0.21</v>
      </c>
      <c r="EO6" s="34" t="str">
        <f>IF(EO7="","",IF(EO7="-","【-】","【"&amp;SUBSTITUTE(TEXT(EO7,"#,##0.00"),"-","△")&amp;"】"))</f>
        <v>【0.23】</v>
      </c>
    </row>
    <row r="7" spans="1:148" s="36" customFormat="1" x14ac:dyDescent="0.15">
      <c r="A7" s="28"/>
      <c r="B7" s="37">
        <v>2018</v>
      </c>
      <c r="C7" s="37">
        <v>232025</v>
      </c>
      <c r="D7" s="37">
        <v>46</v>
      </c>
      <c r="E7" s="37">
        <v>17</v>
      </c>
      <c r="F7" s="37">
        <v>1</v>
      </c>
      <c r="G7" s="37">
        <v>0</v>
      </c>
      <c r="H7" s="37" t="s">
        <v>96</v>
      </c>
      <c r="I7" s="37" t="s">
        <v>97</v>
      </c>
      <c r="J7" s="37" t="s">
        <v>98</v>
      </c>
      <c r="K7" s="37" t="s">
        <v>99</v>
      </c>
      <c r="L7" s="37" t="s">
        <v>100</v>
      </c>
      <c r="M7" s="37" t="s">
        <v>101</v>
      </c>
      <c r="N7" s="38" t="s">
        <v>102</v>
      </c>
      <c r="O7" s="38">
        <v>54.03</v>
      </c>
      <c r="P7" s="38">
        <v>87.37</v>
      </c>
      <c r="Q7" s="38">
        <v>90.59</v>
      </c>
      <c r="R7" s="38">
        <v>1998</v>
      </c>
      <c r="S7" s="38">
        <v>387842</v>
      </c>
      <c r="T7" s="38">
        <v>387.2</v>
      </c>
      <c r="U7" s="38">
        <v>1001.66</v>
      </c>
      <c r="V7" s="38">
        <v>338879</v>
      </c>
      <c r="W7" s="38">
        <v>56.16</v>
      </c>
      <c r="X7" s="38">
        <v>6034.17</v>
      </c>
      <c r="Y7" s="38">
        <v>104.75</v>
      </c>
      <c r="Z7" s="38">
        <v>106.05</v>
      </c>
      <c r="AA7" s="38">
        <v>105.87</v>
      </c>
      <c r="AB7" s="38">
        <v>106.99</v>
      </c>
      <c r="AC7" s="38">
        <v>107.1</v>
      </c>
      <c r="AD7" s="38">
        <v>105.47</v>
      </c>
      <c r="AE7" s="38">
        <v>106.67</v>
      </c>
      <c r="AF7" s="38">
        <v>107.45</v>
      </c>
      <c r="AG7" s="38">
        <v>107.43</v>
      </c>
      <c r="AH7" s="38">
        <v>107.64</v>
      </c>
      <c r="AI7" s="38">
        <v>108.69</v>
      </c>
      <c r="AJ7" s="38">
        <v>0</v>
      </c>
      <c r="AK7" s="38">
        <v>0</v>
      </c>
      <c r="AL7" s="38">
        <v>0</v>
      </c>
      <c r="AM7" s="38">
        <v>0</v>
      </c>
      <c r="AN7" s="38">
        <v>0</v>
      </c>
      <c r="AO7" s="38">
        <v>13.3</v>
      </c>
      <c r="AP7" s="38">
        <v>12.51</v>
      </c>
      <c r="AQ7" s="38">
        <v>11.01</v>
      </c>
      <c r="AR7" s="38">
        <v>10.199999999999999</v>
      </c>
      <c r="AS7" s="38">
        <v>9.1999999999999993</v>
      </c>
      <c r="AT7" s="38">
        <v>3.28</v>
      </c>
      <c r="AU7" s="38">
        <v>64.97</v>
      </c>
      <c r="AV7" s="38">
        <v>59.86</v>
      </c>
      <c r="AW7" s="38">
        <v>63.73</v>
      </c>
      <c r="AX7" s="38">
        <v>67.36</v>
      </c>
      <c r="AY7" s="38">
        <v>76.62</v>
      </c>
      <c r="AZ7" s="38">
        <v>52.63</v>
      </c>
      <c r="BA7" s="38">
        <v>54.09</v>
      </c>
      <c r="BB7" s="38">
        <v>54.03</v>
      </c>
      <c r="BC7" s="38">
        <v>65.83</v>
      </c>
      <c r="BD7" s="38">
        <v>72.22</v>
      </c>
      <c r="BE7" s="38">
        <v>69.489999999999995</v>
      </c>
      <c r="BF7" s="38">
        <v>615.28</v>
      </c>
      <c r="BG7" s="38">
        <v>662.45</v>
      </c>
      <c r="BH7" s="38">
        <v>708.53</v>
      </c>
      <c r="BI7" s="38">
        <v>746.23</v>
      </c>
      <c r="BJ7" s="38">
        <v>731.04</v>
      </c>
      <c r="BK7" s="38">
        <v>843.57</v>
      </c>
      <c r="BL7" s="38">
        <v>845.86</v>
      </c>
      <c r="BM7" s="38">
        <v>802.49</v>
      </c>
      <c r="BN7" s="38">
        <v>805.14</v>
      </c>
      <c r="BO7" s="38">
        <v>730.93</v>
      </c>
      <c r="BP7" s="38">
        <v>682.78</v>
      </c>
      <c r="BQ7" s="38">
        <v>97.49</v>
      </c>
      <c r="BR7" s="38">
        <v>79.53</v>
      </c>
      <c r="BS7" s="38">
        <v>78.2</v>
      </c>
      <c r="BT7" s="38">
        <v>79.010000000000005</v>
      </c>
      <c r="BU7" s="38">
        <v>78.8</v>
      </c>
      <c r="BV7" s="38">
        <v>99.86</v>
      </c>
      <c r="BW7" s="38">
        <v>101.88</v>
      </c>
      <c r="BX7" s="38">
        <v>103.18</v>
      </c>
      <c r="BY7" s="38">
        <v>100.22</v>
      </c>
      <c r="BZ7" s="38">
        <v>98.09</v>
      </c>
      <c r="CA7" s="38">
        <v>100.91</v>
      </c>
      <c r="CB7" s="38">
        <v>123.22</v>
      </c>
      <c r="CC7" s="38">
        <v>148.83000000000001</v>
      </c>
      <c r="CD7" s="38">
        <v>152.41999999999999</v>
      </c>
      <c r="CE7" s="38">
        <v>150</v>
      </c>
      <c r="CF7" s="38">
        <v>150</v>
      </c>
      <c r="CG7" s="38">
        <v>147.29</v>
      </c>
      <c r="CH7" s="38">
        <v>143.15</v>
      </c>
      <c r="CI7" s="38">
        <v>141.11000000000001</v>
      </c>
      <c r="CJ7" s="38">
        <v>144.79</v>
      </c>
      <c r="CK7" s="38">
        <v>146.08000000000001</v>
      </c>
      <c r="CL7" s="38">
        <v>136.86000000000001</v>
      </c>
      <c r="CM7" s="38" t="s">
        <v>102</v>
      </c>
      <c r="CN7" s="38" t="s">
        <v>102</v>
      </c>
      <c r="CO7" s="38" t="s">
        <v>102</v>
      </c>
      <c r="CP7" s="38" t="s">
        <v>102</v>
      </c>
      <c r="CQ7" s="38" t="s">
        <v>102</v>
      </c>
      <c r="CR7" s="38">
        <v>61.03</v>
      </c>
      <c r="CS7" s="38">
        <v>62.5</v>
      </c>
      <c r="CT7" s="38">
        <v>63.26</v>
      </c>
      <c r="CU7" s="38">
        <v>61.54</v>
      </c>
      <c r="CV7" s="38">
        <v>61.93</v>
      </c>
      <c r="CW7" s="38">
        <v>58.98</v>
      </c>
      <c r="CX7" s="38">
        <v>94.27</v>
      </c>
      <c r="CY7" s="38">
        <v>94.22</v>
      </c>
      <c r="CZ7" s="38">
        <v>94.78</v>
      </c>
      <c r="DA7" s="38">
        <v>95.28</v>
      </c>
      <c r="DB7" s="38">
        <v>95.47</v>
      </c>
      <c r="DC7" s="38">
        <v>93.83</v>
      </c>
      <c r="DD7" s="38">
        <v>93.88</v>
      </c>
      <c r="DE7" s="38">
        <v>94.07</v>
      </c>
      <c r="DF7" s="38">
        <v>94.13</v>
      </c>
      <c r="DG7" s="38">
        <v>94.45</v>
      </c>
      <c r="DH7" s="38">
        <v>95.2</v>
      </c>
      <c r="DI7" s="38">
        <v>7.98</v>
      </c>
      <c r="DJ7" s="38">
        <v>10.37</v>
      </c>
      <c r="DK7" s="38">
        <v>12.87</v>
      </c>
      <c r="DL7" s="38">
        <v>15.13</v>
      </c>
      <c r="DM7" s="38">
        <v>16.899999999999999</v>
      </c>
      <c r="DN7" s="38">
        <v>28.06</v>
      </c>
      <c r="DO7" s="38">
        <v>29.48</v>
      </c>
      <c r="DP7" s="38">
        <v>28.95</v>
      </c>
      <c r="DQ7" s="38">
        <v>30.11</v>
      </c>
      <c r="DR7" s="38">
        <v>30.45</v>
      </c>
      <c r="DS7" s="38">
        <v>38.6</v>
      </c>
      <c r="DT7" s="38">
        <v>5.22</v>
      </c>
      <c r="DU7" s="38">
        <v>5.23</v>
      </c>
      <c r="DV7" s="38">
        <v>5.41</v>
      </c>
      <c r="DW7" s="38">
        <v>5.35</v>
      </c>
      <c r="DX7" s="38">
        <v>5.29</v>
      </c>
      <c r="DY7" s="38">
        <v>3.32</v>
      </c>
      <c r="DZ7" s="38">
        <v>3.89</v>
      </c>
      <c r="EA7" s="38">
        <v>4.07</v>
      </c>
      <c r="EB7" s="38">
        <v>4.54</v>
      </c>
      <c r="EC7" s="38">
        <v>4.8499999999999996</v>
      </c>
      <c r="ED7" s="38">
        <v>5.64</v>
      </c>
      <c r="EE7" s="38">
        <v>0.28000000000000003</v>
      </c>
      <c r="EF7" s="38">
        <v>0.27</v>
      </c>
      <c r="EG7" s="38">
        <v>0.16</v>
      </c>
      <c r="EH7" s="38">
        <v>0.25</v>
      </c>
      <c r="EI7" s="38">
        <v>0.52</v>
      </c>
      <c r="EJ7" s="38">
        <v>0.11</v>
      </c>
      <c r="EK7" s="38">
        <v>0.12</v>
      </c>
      <c r="EL7" s="38">
        <v>0.13</v>
      </c>
      <c r="EM7" s="38">
        <v>0.17</v>
      </c>
      <c r="EN7" s="38">
        <v>0.21</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2020-01-31T07:38:05Z</cp:lastPrinted>
  <dcterms:created xsi:type="dcterms:W3CDTF">2019-12-05T04:44:46Z</dcterms:created>
  <dcterms:modified xsi:type="dcterms:W3CDTF">2020-02-17T08:23:30Z</dcterms:modified>
  <cp:category/>
</cp:coreProperties>
</file>