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96.159\7510_総務課\03 財務２係\下水道事業会計\17  経営戦略策定及び経営比較分析表\平成31年度\020205  公営企業に係る「経営比較分析表」の分析等の確認について\回答\"/>
    </mc:Choice>
  </mc:AlternateContent>
  <workbookProtection workbookAlgorithmName="SHA-512" workbookHashValue="x8iZylRl98x+toyDghjunTNx4h5zyFYQPmeb8tIJ0T3PdXsLbKQkSMvErAHe2DPYzyj0lWLd7MGP2VQLkXVUSA==" workbookSaltValue="5xMiFGiUVPpD/ytXGg2jv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W10" i="4"/>
  <c r="BB8" i="4"/>
  <c r="AD8" i="4"/>
  <c r="W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<sst xmlns="http://schemas.openxmlformats.org/spreadsheetml/2006/main" count="228" uniqueCount="111">
  <si>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</si>
  <si>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</si>
  <si>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</si>
  <si>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</si>
  <si>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</si>
  <si>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</si>
  <si>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</si>
  <si>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</si>
  <si>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</si>
  <si>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</si>
  <si>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</si>
  <si>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</si>
  <si>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</si>
  <si>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</si>
  <si>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</si>
  <si>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</si>
  <si>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</si>
  <si>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</si>
  <si>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</si>
  <si>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</si>
  <si>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</si>
  <si>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</si>
  <si>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</si>
  <si>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</si>
  <si>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</si>
  <si>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</si>
  <si>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</si>
  <si>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</si>
  <si>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</si>
  <si>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</si>
  <si>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</si>
  <si>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</si>
  <si>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</si>
  <si>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</si>
  <si>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</si>
  <si>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</si>
  <si>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</si>
  <si>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</si>
  <si>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</si>
  <si>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</si>
  <si>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</si>
  <si>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</si>
  <si>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</si>
  <si>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</si>
  <si>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</si>
  <si>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</si>
  <si>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</si>
  <si>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</si>
  <si>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</si>
  <si>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</si>
  <si>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</si>
  <si>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</si>
  <si>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</si>
  <si>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</si>
  <si>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</si>
  <si>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</si>
  <si>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</si>
  <si>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</si>
  <si>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</si>
  <si>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</si>
  <si>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</si>
  <si>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</si>
  <si>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</si>
  <si>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</si>
  <si>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</si>
  <si>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</si>
  <si>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</si>
  <si>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</si>
  <si>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</si>
  <si>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</si>
  <si>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</si>
  <si>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</si>
  <si>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</si>
  <si>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</si>
  <si>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</si>
  <si>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</si>
  <si>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</si>
  <si>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</si>
  <si>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</si>
  <si>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</si>
  <si>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</si>
  <si>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</si>
  <si>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</si>
  <si>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</si>
  <si>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</si>
  <si>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</si>
  <si>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</si>
  <si>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</si>
  <si>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</si>
  <si>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</si>
  <si>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</si>
  <si>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</si>
  <si>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</si>
  <si>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</si>
  <si>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</si>
  <si>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</si>
  <si>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</si>
  <si>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</si>
  <si>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</si>
  <si>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</si>
  <si>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</si>
  <si>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</si>
  <si>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</si>
  <si>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</si>
  <si>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</si>
  <si>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</si>
  <si>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</si>
  <si>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</si>
  <si>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特定環境保全公共下水道の整備は、平成9年度より開始したため、管渠の標準耐用年数50年を上回る施設を有していない。</t>
    <phoneticPr fontId="4"/>
  </si>
  <si>
    <t>　平成26年度の地方公営企業会計制度の見直しにより、経営指標に大幅な変動が生じた。
①　経常収支比率
　平成30年度は使用料の増及び支払利息の減などの理由により前年度より増加し100％を上回る結果となり、類似団体平均値と同値となった。ただし、依然として全国平均値を下回っているため、引き続き収入の確保と事業の効率化等を進める必要がある。
③　流動比率
　平成26年度より１年以内に償還する企業債を流動負債に含めること等により、26年度から比率が平均値と同様に大幅に低下している。平成30年度は前年度より増となったが、これは資本費平準化債を借入れたことによる現金預金の増によるものである。引き続き収入の確保と経費の削減に努める必要がある。
⑤　経費回収率
　類似団体平均値、全国平均値を上回っているが、100％を下回っているため、使用料だけでは経費を賄えていない。収入の確保と経費の削減に努める必要がある。
⑥　汚水処理原価
　平成27年度より汚水処理原価の積算基準を見直したことで原価は増となったが、平均値は下回っているため他の自治体と比較して費用を抑えた維持管理を行うことができている。</t>
    <rPh sb="1" eb="3">
      <t>ヘイセイ</t>
    </rPh>
    <rPh sb="5" eb="7">
      <t>ネンド</t>
    </rPh>
    <rPh sb="8" eb="10">
      <t>チホウ</t>
    </rPh>
    <rPh sb="10" eb="12">
      <t>コウエイ</t>
    </rPh>
    <rPh sb="12" eb="14">
      <t>キギョウ</t>
    </rPh>
    <rPh sb="14" eb="16">
      <t>カイケイ</t>
    </rPh>
    <rPh sb="16" eb="18">
      <t>セイド</t>
    </rPh>
    <rPh sb="19" eb="21">
      <t>ミナオ</t>
    </rPh>
    <rPh sb="26" eb="28">
      <t>ケイエイ</t>
    </rPh>
    <rPh sb="28" eb="30">
      <t>シヒョウ</t>
    </rPh>
    <rPh sb="31" eb="33">
      <t>オオハバ</t>
    </rPh>
    <rPh sb="34" eb="36">
      <t>ヘンドウ</t>
    </rPh>
    <rPh sb="37" eb="38">
      <t>ショウ</t>
    </rPh>
    <rPh sb="44" eb="46">
      <t>ケイジョウ</t>
    </rPh>
    <rPh sb="46" eb="48">
      <t>シュウシ</t>
    </rPh>
    <rPh sb="48" eb="50">
      <t>ヒリツ</t>
    </rPh>
    <rPh sb="52" eb="54">
      <t>ヘイセイ</t>
    </rPh>
    <rPh sb="56" eb="58">
      <t>ネンド</t>
    </rPh>
    <rPh sb="102" eb="109">
      <t>ルイジダンタイヘイキンチ</t>
    </rPh>
    <rPh sb="110" eb="112">
      <t>ドウチ</t>
    </rPh>
    <rPh sb="121" eb="123">
      <t>イゼン</t>
    </rPh>
    <rPh sb="126" eb="128">
      <t>ゼンコク</t>
    </rPh>
    <rPh sb="171" eb="173">
      <t>リュウドウ</t>
    </rPh>
    <rPh sb="173" eb="175">
      <t>ヒリツ</t>
    </rPh>
    <rPh sb="321" eb="323">
      <t>ケイヒ</t>
    </rPh>
    <rPh sb="323" eb="325">
      <t>カイシュウ</t>
    </rPh>
    <rPh sb="325" eb="326">
      <t>リツ</t>
    </rPh>
    <rPh sb="328" eb="335">
      <t>ルイジダンタイヘイキンチ</t>
    </rPh>
    <rPh sb="336" eb="338">
      <t>ゼンコク</t>
    </rPh>
    <rPh sb="374" eb="375">
      <t>マカナ</t>
    </rPh>
    <rPh sb="405" eb="407">
      <t>オスイ</t>
    </rPh>
    <rPh sb="407" eb="409">
      <t>ショリ</t>
    </rPh>
    <rPh sb="409" eb="411">
      <t>ゲンカ</t>
    </rPh>
    <phoneticPr fontId="4"/>
  </si>
  <si>
    <t>　経営の健全性・効率性については、前年度と比較して改善している指標もある一方で、平均値を下回る指標もあるため、引き続き収益の増加と費用の抑制に努める必要がある。
　なお、経営戦略については平成30年度に策定及び公表を行った。また、令和２年度に見直す予定。</t>
    <rPh sb="1" eb="3">
      <t>ケイエイ</t>
    </rPh>
    <rPh sb="4" eb="7">
      <t>ケンゼンセイ</t>
    </rPh>
    <rPh sb="8" eb="11">
      <t>コウリツセイ</t>
    </rPh>
    <rPh sb="17" eb="20">
      <t>ゼンネンド</t>
    </rPh>
    <rPh sb="21" eb="23">
      <t>ヒカク</t>
    </rPh>
    <rPh sb="25" eb="27">
      <t>カイゼン</t>
    </rPh>
    <rPh sb="31" eb="33">
      <t>シヒョウ</t>
    </rPh>
    <rPh sb="36" eb="38">
      <t>イッポウ</t>
    </rPh>
    <rPh sb="40" eb="43">
      <t>ヘイキンチ</t>
    </rPh>
    <rPh sb="44" eb="46">
      <t>シタマワ</t>
    </rPh>
    <rPh sb="47" eb="49">
      <t>シヒョウ</t>
    </rPh>
    <rPh sb="55" eb="56">
      <t>ヒ</t>
    </rPh>
    <rPh sb="57" eb="58">
      <t>ツヅ</t>
    </rPh>
    <rPh sb="59" eb="61">
      <t>シュウエキ</t>
    </rPh>
    <rPh sb="62" eb="63">
      <t>ゾウ</t>
    </rPh>
    <rPh sb="63" eb="64">
      <t>クワ</t>
    </rPh>
    <rPh sb="65" eb="67">
      <t>ヒヨウ</t>
    </rPh>
    <rPh sb="68" eb="70">
      <t>ヨクセイ</t>
    </rPh>
    <rPh sb="71" eb="72">
      <t>ツト</t>
    </rPh>
    <rPh sb="74" eb="76">
      <t>ヒツヨウ</t>
    </rPh>
    <rPh sb="115" eb="117">
      <t>レイワ</t>
    </rPh>
    <rPh sb="118" eb="120">
      <t>ネンド</t>
    </rPh>
    <rPh sb="121" eb="123">
      <t>ミナオ</t>
    </rPh>
    <rPh sb="124" eb="12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</si>
</sst>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74-45F2-99D9-7286FAB68D82}"/>
            </c:ext>
          </c:extLst>
        </c:ser>
        <c:dLbls>
          <c:showLegendKey val="0"/>
          <c:showVal val="0"/>
          <c:showCatName val="0"/>
          <c:showSerName val="0"/>
          <c:showPercent val="0"/>
          <c:showBubbleSize val="0"/>
        </c:dLbls>
        <c:gapWidth val="150"/>
        <c:axId val="876052216"/>
        <c:axId val="87605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EB74-45F2-99D9-7286FAB68D82}"/>
            </c:ext>
          </c:extLst>
        </c:ser>
        <c:dLbls>
          <c:showLegendKey val="0"/>
          <c:showVal val="0"/>
          <c:showCatName val="0"/>
          <c:showSerName val="0"/>
          <c:showPercent val="0"/>
          <c:showBubbleSize val="0"/>
        </c:dLbls>
        <c:marker val="1"/>
        <c:smooth val="0"/>
        <c:axId val="876052216"/>
        <c:axId val="876053784"/>
      </c:lineChart>
      <c:dateAx>
        <c:axId val="876052216"/>
        <c:scaling>
          <c:orientation val="minMax"/>
        </c:scaling>
        <c:delete val="1"/>
        <c:axPos val="b"/>
        <c:numFmt formatCode="ge" sourceLinked="1"/>
        <c:majorTickMark val="none"/>
        <c:minorTickMark val="none"/>
        <c:tickLblPos val="none"/>
        <c:crossAx val="876053784"/>
        <c:crosses val="autoZero"/>
        <c:auto val="1"/>
        <c:lblOffset val="100"/>
        <c:baseTimeUnit val="years"/>
      </c:dateAx>
      <c:valAx>
        <c:axId val="87605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5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3F0-4549-AD36-B7BB76B84F35}"/>
            </c:ext>
          </c:extLst>
        </c:ser>
        <c:dLbls>
          <c:showLegendKey val="0"/>
          <c:showVal val="0"/>
          <c:showCatName val="0"/>
          <c:showSerName val="0"/>
          <c:showPercent val="0"/>
          <c:showBubbleSize val="0"/>
        </c:dLbls>
        <c:gapWidth val="150"/>
        <c:axId val="514159536"/>
        <c:axId val="51416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B3F0-4549-AD36-B7BB76B84F35}"/>
            </c:ext>
          </c:extLst>
        </c:ser>
        <c:dLbls>
          <c:showLegendKey val="0"/>
          <c:showVal val="0"/>
          <c:showCatName val="0"/>
          <c:showSerName val="0"/>
          <c:showPercent val="0"/>
          <c:showBubbleSize val="0"/>
        </c:dLbls>
        <c:marker val="1"/>
        <c:smooth val="0"/>
        <c:axId val="514159536"/>
        <c:axId val="514162280"/>
      </c:lineChart>
      <c:dateAx>
        <c:axId val="514159536"/>
        <c:scaling>
          <c:orientation val="minMax"/>
        </c:scaling>
        <c:delete val="1"/>
        <c:axPos val="b"/>
        <c:numFmt formatCode="ge" sourceLinked="1"/>
        <c:majorTickMark val="none"/>
        <c:minorTickMark val="none"/>
        <c:tickLblPos val="none"/>
        <c:crossAx val="514162280"/>
        <c:crosses val="autoZero"/>
        <c:auto val="1"/>
        <c:lblOffset val="100"/>
        <c:baseTimeUnit val="years"/>
      </c:dateAx>
      <c:valAx>
        <c:axId val="51416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5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87.21</c:v>
                </c:pt>
                <c:pt idx="1">
                  <c:v>87.14</c:v>
                </c:pt>
                <c:pt idx="2">
                  <c:v>88.84</c:v>
                </c:pt>
                <c:pt idx="3">
                  <c:v>91.32</c:v>
                </c:pt>
                <c:pt idx="4">
                  <c:v>90.65</c:v>
                </c:pt>
              </c:numCache>
            </c:numRef>
          </c:val>
          <c:extLst xmlns:c16r2="http://schemas.microsoft.com/office/drawing/2015/06/chart">
            <c:ext xmlns:c16="http://schemas.microsoft.com/office/drawing/2014/chart" uri="{C3380CC4-5D6E-409C-BE32-E72D297353CC}">
              <c16:uniqueId val="{00000000-8BB1-489C-82F1-61AEF5BAA23D}"/>
            </c:ext>
          </c:extLst>
        </c:ser>
        <c:dLbls>
          <c:showLegendKey val="0"/>
          <c:showVal val="0"/>
          <c:showCatName val="0"/>
          <c:showSerName val="0"/>
          <c:showPercent val="0"/>
          <c:showBubbleSize val="0"/>
        </c:dLbls>
        <c:gapWidth val="150"/>
        <c:axId val="514166984"/>
        <c:axId val="51416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8BB1-489C-82F1-61AEF5BAA23D}"/>
            </c:ext>
          </c:extLst>
        </c:ser>
        <c:dLbls>
          <c:showLegendKey val="0"/>
          <c:showVal val="0"/>
          <c:showCatName val="0"/>
          <c:showSerName val="0"/>
          <c:showPercent val="0"/>
          <c:showBubbleSize val="0"/>
        </c:dLbls>
        <c:marker val="1"/>
        <c:smooth val="0"/>
        <c:axId val="514166984"/>
        <c:axId val="514161496"/>
      </c:lineChart>
      <c:dateAx>
        <c:axId val="514166984"/>
        <c:scaling>
          <c:orientation val="minMax"/>
        </c:scaling>
        <c:delete val="1"/>
        <c:axPos val="b"/>
        <c:numFmt formatCode="ge" sourceLinked="1"/>
        <c:majorTickMark val="none"/>
        <c:minorTickMark val="none"/>
        <c:tickLblPos val="none"/>
        <c:crossAx val="514161496"/>
        <c:crosses val="autoZero"/>
        <c:auto val="1"/>
        <c:lblOffset val="100"/>
        <c:baseTimeUnit val="years"/>
      </c:dateAx>
      <c:valAx>
        <c:axId val="51416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6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96.87</c:v>
                </c:pt>
                <c:pt idx="1">
                  <c:v>94.82</c:v>
                </c:pt>
                <c:pt idx="2">
                  <c:v>98.71</c:v>
                </c:pt>
                <c:pt idx="3">
                  <c:v>100.62</c:v>
                </c:pt>
                <c:pt idx="4">
                  <c:v>101.72</c:v>
                </c:pt>
              </c:numCache>
            </c:numRef>
          </c:val>
          <c:extLst xmlns:c16r2="http://schemas.microsoft.com/office/drawing/2015/06/chart">
            <c:ext xmlns:c16="http://schemas.microsoft.com/office/drawing/2014/chart" uri="{C3380CC4-5D6E-409C-BE32-E72D297353CC}">
              <c16:uniqueId val="{00000000-F110-4BBC-9672-2B21D4874A0E}"/>
            </c:ext>
          </c:extLst>
        </c:ser>
        <c:dLbls>
          <c:showLegendKey val="0"/>
          <c:showVal val="0"/>
          <c:showCatName val="0"/>
          <c:showSerName val="0"/>
          <c:showPercent val="0"/>
          <c:showBubbleSize val="0"/>
        </c:dLbls>
        <c:gapWidth val="150"/>
        <c:axId val="876049472"/>
        <c:axId val="87605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F110-4BBC-9672-2B21D4874A0E}"/>
            </c:ext>
          </c:extLst>
        </c:ser>
        <c:dLbls>
          <c:showLegendKey val="0"/>
          <c:showVal val="0"/>
          <c:showCatName val="0"/>
          <c:showSerName val="0"/>
          <c:showPercent val="0"/>
          <c:showBubbleSize val="0"/>
        </c:dLbls>
        <c:marker val="1"/>
        <c:smooth val="0"/>
        <c:axId val="876049472"/>
        <c:axId val="876055352"/>
      </c:lineChart>
      <c:dateAx>
        <c:axId val="876049472"/>
        <c:scaling>
          <c:orientation val="minMax"/>
        </c:scaling>
        <c:delete val="1"/>
        <c:axPos val="b"/>
        <c:numFmt formatCode="ge" sourceLinked="1"/>
        <c:majorTickMark val="none"/>
        <c:minorTickMark val="none"/>
        <c:tickLblPos val="none"/>
        <c:crossAx val="876055352"/>
        <c:crosses val="autoZero"/>
        <c:auto val="1"/>
        <c:lblOffset val="100"/>
        <c:baseTimeUnit val="years"/>
      </c:dateAx>
      <c:valAx>
        <c:axId val="87605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5.27</c:v>
                </c:pt>
                <c:pt idx="1">
                  <c:v>8.18</c:v>
                </c:pt>
                <c:pt idx="2">
                  <c:v>10.27</c:v>
                </c:pt>
                <c:pt idx="3">
                  <c:v>12.54</c:v>
                </c:pt>
                <c:pt idx="4">
                  <c:v>14.2</c:v>
                </c:pt>
              </c:numCache>
            </c:numRef>
          </c:val>
          <c:extLst xmlns:c16r2="http://schemas.microsoft.com/office/drawing/2015/06/chart">
            <c:ext xmlns:c16="http://schemas.microsoft.com/office/drawing/2014/chart" uri="{C3380CC4-5D6E-409C-BE32-E72D297353CC}">
              <c16:uniqueId val="{00000000-4498-46C4-9CC5-592DD0EA54BD}"/>
            </c:ext>
          </c:extLst>
        </c:ser>
        <c:dLbls>
          <c:showLegendKey val="0"/>
          <c:showVal val="0"/>
          <c:showCatName val="0"/>
          <c:showSerName val="0"/>
          <c:showPercent val="0"/>
          <c:showBubbleSize val="0"/>
        </c:dLbls>
        <c:gapWidth val="150"/>
        <c:axId val="876060056"/>
        <c:axId val="87604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4498-46C4-9CC5-592DD0EA54BD}"/>
            </c:ext>
          </c:extLst>
        </c:ser>
        <c:dLbls>
          <c:showLegendKey val="0"/>
          <c:showVal val="0"/>
          <c:showCatName val="0"/>
          <c:showSerName val="0"/>
          <c:showPercent val="0"/>
          <c:showBubbleSize val="0"/>
        </c:dLbls>
        <c:marker val="1"/>
        <c:smooth val="0"/>
        <c:axId val="876060056"/>
        <c:axId val="876049864"/>
      </c:lineChart>
      <c:dateAx>
        <c:axId val="876060056"/>
        <c:scaling>
          <c:orientation val="minMax"/>
        </c:scaling>
        <c:delete val="1"/>
        <c:axPos val="b"/>
        <c:numFmt formatCode="ge" sourceLinked="1"/>
        <c:majorTickMark val="none"/>
        <c:minorTickMark val="none"/>
        <c:tickLblPos val="none"/>
        <c:crossAx val="876049864"/>
        <c:crosses val="autoZero"/>
        <c:auto val="1"/>
        <c:lblOffset val="100"/>
        <c:baseTimeUnit val="years"/>
      </c:dateAx>
      <c:valAx>
        <c:axId val="87604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6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61-4309-A281-8CC1A4C6F3A8}"/>
            </c:ext>
          </c:extLst>
        </c:ser>
        <c:dLbls>
          <c:showLegendKey val="0"/>
          <c:showVal val="0"/>
          <c:showCatName val="0"/>
          <c:showSerName val="0"/>
          <c:showPercent val="0"/>
          <c:showBubbleSize val="0"/>
        </c:dLbls>
        <c:gapWidth val="150"/>
        <c:axId val="876050256"/>
        <c:axId val="87605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3F61-4309-A281-8CC1A4C6F3A8}"/>
            </c:ext>
          </c:extLst>
        </c:ser>
        <c:dLbls>
          <c:showLegendKey val="0"/>
          <c:showVal val="0"/>
          <c:showCatName val="0"/>
          <c:showSerName val="0"/>
          <c:showPercent val="0"/>
          <c:showBubbleSize val="0"/>
        </c:dLbls>
        <c:marker val="1"/>
        <c:smooth val="0"/>
        <c:axId val="876050256"/>
        <c:axId val="876054568"/>
      </c:lineChart>
      <c:dateAx>
        <c:axId val="876050256"/>
        <c:scaling>
          <c:orientation val="minMax"/>
        </c:scaling>
        <c:delete val="1"/>
        <c:axPos val="b"/>
        <c:numFmt formatCode="ge" sourceLinked="1"/>
        <c:majorTickMark val="none"/>
        <c:minorTickMark val="none"/>
        <c:tickLblPos val="none"/>
        <c:crossAx val="876054568"/>
        <c:crosses val="autoZero"/>
        <c:auto val="1"/>
        <c:lblOffset val="100"/>
        <c:baseTimeUnit val="years"/>
      </c:dateAx>
      <c:valAx>
        <c:axId val="87605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502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19.2</c:v>
                </c:pt>
                <c:pt idx="1">
                  <c:v>34.96</c:v>
                </c:pt>
                <c:pt idx="2">
                  <c:v>37.33</c:v>
                </c:pt>
                <c:pt idx="3">
                  <c:v>35.5</c:v>
                </c:pt>
                <c:pt idx="4">
                  <c:v>29.81</c:v>
                </c:pt>
              </c:numCache>
            </c:numRef>
          </c:val>
          <c:extLst xmlns:c16r2="http://schemas.microsoft.com/office/drawing/2015/06/chart">
            <c:ext xmlns:c16="http://schemas.microsoft.com/office/drawing/2014/chart" uri="{C3380CC4-5D6E-409C-BE32-E72D297353CC}">
              <c16:uniqueId val="{00000000-A11D-463A-8850-97F97B2BF02B}"/>
            </c:ext>
          </c:extLst>
        </c:ser>
        <c:dLbls>
          <c:showLegendKey val="0"/>
          <c:showVal val="0"/>
          <c:showCatName val="0"/>
          <c:showSerName val="0"/>
          <c:showPercent val="0"/>
          <c:showBubbleSize val="0"/>
        </c:dLbls>
        <c:gapWidth val="150"/>
        <c:axId val="876054960"/>
        <c:axId val="87605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A11D-463A-8850-97F97B2BF02B}"/>
            </c:ext>
          </c:extLst>
        </c:ser>
        <c:dLbls>
          <c:showLegendKey val="0"/>
          <c:showVal val="0"/>
          <c:showCatName val="0"/>
          <c:showSerName val="0"/>
          <c:showPercent val="0"/>
          <c:showBubbleSize val="0"/>
        </c:dLbls>
        <c:marker val="1"/>
        <c:smooth val="0"/>
        <c:axId val="876054960"/>
        <c:axId val="876057312"/>
      </c:lineChart>
      <c:dateAx>
        <c:axId val="876054960"/>
        <c:scaling>
          <c:orientation val="minMax"/>
        </c:scaling>
        <c:delete val="1"/>
        <c:axPos val="b"/>
        <c:numFmt formatCode="ge" sourceLinked="1"/>
        <c:majorTickMark val="none"/>
        <c:minorTickMark val="none"/>
        <c:tickLblPos val="none"/>
        <c:crossAx val="876057312"/>
        <c:crosses val="autoZero"/>
        <c:auto val="1"/>
        <c:lblOffset val="100"/>
        <c:baseTimeUnit val="years"/>
      </c:dateAx>
      <c:valAx>
        <c:axId val="8760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5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37.21</c:v>
                </c:pt>
                <c:pt idx="1">
                  <c:v>33.53</c:v>
                </c:pt>
                <c:pt idx="2">
                  <c:v>4.95</c:v>
                </c:pt>
                <c:pt idx="3">
                  <c:v>6.69</c:v>
                </c:pt>
                <c:pt idx="4">
                  <c:v>18.190000000000001</c:v>
                </c:pt>
              </c:numCache>
            </c:numRef>
          </c:val>
          <c:extLst xmlns:c16r2="http://schemas.microsoft.com/office/drawing/2015/06/chart">
            <c:ext xmlns:c16="http://schemas.microsoft.com/office/drawing/2014/chart" uri="{C3380CC4-5D6E-409C-BE32-E72D297353CC}">
              <c16:uniqueId val="{00000000-96C9-4441-9448-B9CFBBDCDAD2}"/>
            </c:ext>
          </c:extLst>
        </c:ser>
        <c:dLbls>
          <c:showLegendKey val="0"/>
          <c:showVal val="0"/>
          <c:showCatName val="0"/>
          <c:showSerName val="0"/>
          <c:showPercent val="0"/>
          <c:showBubbleSize val="0"/>
        </c:dLbls>
        <c:gapWidth val="150"/>
        <c:axId val="876058880"/>
        <c:axId val="87606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96C9-4441-9448-B9CFBBDCDAD2}"/>
            </c:ext>
          </c:extLst>
        </c:ser>
        <c:dLbls>
          <c:showLegendKey val="0"/>
          <c:showVal val="0"/>
          <c:showCatName val="0"/>
          <c:showSerName val="0"/>
          <c:showPercent val="0"/>
          <c:showBubbleSize val="0"/>
        </c:dLbls>
        <c:marker val="1"/>
        <c:smooth val="0"/>
        <c:axId val="876058880"/>
        <c:axId val="876061232"/>
      </c:lineChart>
      <c:dateAx>
        <c:axId val="876058880"/>
        <c:scaling>
          <c:orientation val="minMax"/>
        </c:scaling>
        <c:delete val="1"/>
        <c:axPos val="b"/>
        <c:numFmt formatCode="ge" sourceLinked="1"/>
        <c:majorTickMark val="none"/>
        <c:minorTickMark val="none"/>
        <c:tickLblPos val="none"/>
        <c:crossAx val="876061232"/>
        <c:crosses val="autoZero"/>
        <c:auto val="1"/>
        <c:lblOffset val="100"/>
        <c:baseTimeUnit val="years"/>
      </c:dateAx>
      <c:valAx>
        <c:axId val="87606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1726.62</c:v>
                </c:pt>
                <c:pt idx="1">
                  <c:v>2807.02</c:v>
                </c:pt>
                <c:pt idx="2">
                  <c:v>2637.51</c:v>
                </c:pt>
                <c:pt idx="3">
                  <c:v>3201.58</c:v>
                </c:pt>
                <c:pt idx="4">
                  <c:v>3011.24</c:v>
                </c:pt>
              </c:numCache>
            </c:numRef>
          </c:val>
          <c:extLst xmlns:c16r2="http://schemas.microsoft.com/office/drawing/2015/06/chart">
            <c:ext xmlns:c16="http://schemas.microsoft.com/office/drawing/2014/chart" uri="{C3380CC4-5D6E-409C-BE32-E72D297353CC}">
              <c16:uniqueId val="{00000000-F915-437C-A23B-15128BBFAE16}"/>
            </c:ext>
          </c:extLst>
        </c:ser>
        <c:dLbls>
          <c:showLegendKey val="0"/>
          <c:showVal val="0"/>
          <c:showCatName val="0"/>
          <c:showSerName val="0"/>
          <c:showPercent val="0"/>
          <c:showBubbleSize val="0"/>
        </c:dLbls>
        <c:gapWidth val="150"/>
        <c:axId val="876061624"/>
        <c:axId val="87606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F915-437C-A23B-15128BBFAE16}"/>
            </c:ext>
          </c:extLst>
        </c:ser>
        <c:dLbls>
          <c:showLegendKey val="0"/>
          <c:showVal val="0"/>
          <c:showCatName val="0"/>
          <c:showSerName val="0"/>
          <c:showPercent val="0"/>
          <c:showBubbleSize val="0"/>
        </c:dLbls>
        <c:marker val="1"/>
        <c:smooth val="0"/>
        <c:axId val="876061624"/>
        <c:axId val="876062800"/>
      </c:lineChart>
      <c:dateAx>
        <c:axId val="876061624"/>
        <c:scaling>
          <c:orientation val="minMax"/>
        </c:scaling>
        <c:delete val="1"/>
        <c:axPos val="b"/>
        <c:numFmt formatCode="ge" sourceLinked="1"/>
        <c:majorTickMark val="none"/>
        <c:minorTickMark val="none"/>
        <c:tickLblPos val="none"/>
        <c:crossAx val="876062800"/>
        <c:crosses val="autoZero"/>
        <c:auto val="1"/>
        <c:lblOffset val="100"/>
        <c:baseTimeUnit val="years"/>
      </c:dateAx>
      <c:valAx>
        <c:axId val="87606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6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85.35</c:v>
                </c:pt>
                <c:pt idx="1">
                  <c:v>80.66</c:v>
                </c:pt>
                <c:pt idx="2">
                  <c:v>80.45</c:v>
                </c:pt>
                <c:pt idx="3">
                  <c:v>77.52</c:v>
                </c:pt>
                <c:pt idx="4">
                  <c:v>78.73</c:v>
                </c:pt>
              </c:numCache>
            </c:numRef>
          </c:val>
          <c:extLst xmlns:c16r2="http://schemas.microsoft.com/office/drawing/2015/06/chart">
            <c:ext xmlns:c16="http://schemas.microsoft.com/office/drawing/2014/chart" uri="{C3380CC4-5D6E-409C-BE32-E72D297353CC}">
              <c16:uniqueId val="{00000000-F801-4042-BC1F-707A2D849C1C}"/>
            </c:ext>
          </c:extLst>
        </c:ser>
        <c:dLbls>
          <c:showLegendKey val="0"/>
          <c:showVal val="0"/>
          <c:showCatName val="0"/>
          <c:showSerName val="0"/>
          <c:showPercent val="0"/>
          <c:showBubbleSize val="0"/>
        </c:dLbls>
        <c:gapWidth val="150"/>
        <c:axId val="514163456"/>
        <c:axId val="51416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F801-4042-BC1F-707A2D849C1C}"/>
            </c:ext>
          </c:extLst>
        </c:ser>
        <c:dLbls>
          <c:showLegendKey val="0"/>
          <c:showVal val="0"/>
          <c:showCatName val="0"/>
          <c:showSerName val="0"/>
          <c:showPercent val="0"/>
          <c:showBubbleSize val="0"/>
        </c:dLbls>
        <c:marker val="1"/>
        <c:smooth val="0"/>
        <c:axId val="514163456"/>
        <c:axId val="514166200"/>
      </c:lineChart>
      <c:dateAx>
        <c:axId val="514163456"/>
        <c:scaling>
          <c:orientation val="minMax"/>
        </c:scaling>
        <c:delete val="1"/>
        <c:axPos val="b"/>
        <c:numFmt formatCode="ge" sourceLinked="1"/>
        <c:majorTickMark val="none"/>
        <c:minorTickMark val="none"/>
        <c:tickLblPos val="none"/>
        <c:crossAx val="514166200"/>
        <c:crosses val="autoZero"/>
        <c:auto val="1"/>
        <c:lblOffset val="100"/>
        <c:baseTimeUnit val="years"/>
      </c:dateAx>
      <c:valAx>
        <c:axId val="51416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140.94999999999999</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6602-41DD-8594-28BA8D04348D}"/>
            </c:ext>
          </c:extLst>
        </c:ser>
        <c:dLbls>
          <c:showLegendKey val="0"/>
          <c:showVal val="0"/>
          <c:showCatName val="0"/>
          <c:showSerName val="0"/>
          <c:showPercent val="0"/>
          <c:showBubbleSize val="0"/>
        </c:dLbls>
        <c:gapWidth val="150"/>
        <c:axId val="514162672"/>
        <c:axId val="51416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6602-41DD-8594-28BA8D04348D}"/>
            </c:ext>
          </c:extLst>
        </c:ser>
        <c:dLbls>
          <c:showLegendKey val="0"/>
          <c:showVal val="0"/>
          <c:showCatName val="0"/>
          <c:showSerName val="0"/>
          <c:showPercent val="0"/>
          <c:showBubbleSize val="0"/>
        </c:dLbls>
        <c:marker val="1"/>
        <c:smooth val="0"/>
        <c:axId val="514162672"/>
        <c:axId val="514160320"/>
      </c:lineChart>
      <c:dateAx>
        <c:axId val="514162672"/>
        <c:scaling>
          <c:orientation val="minMax"/>
        </c:scaling>
        <c:delete val="1"/>
        <c:axPos val="b"/>
        <c:numFmt formatCode="ge" sourceLinked="1"/>
        <c:majorTickMark val="none"/>
        <c:minorTickMark val="none"/>
        <c:tickLblPos val="none"/>
        <c:crossAx val="514160320"/>
        <c:crosses val="autoZero"/>
        <c:auto val="1"/>
        <c:lblOffset val="100"/>
        <c:baseTimeUnit val="years"/>
      </c:dateAx>
      <c:valAx>
        <c:axId val="5141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6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岡崎市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387842</v>
      </c>
      <c r="AM8" s="50"/>
      <c r="AN8" s="50"/>
      <c r="AO8" s="50"/>
      <c r="AP8" s="50"/>
      <c r="AQ8" s="50"/>
      <c r="AR8" s="50"/>
      <c r="AS8" s="50"/>
      <c r="AT8" s="45">
        <f>データ!T6</f>
        <v>387.2</v>
      </c>
      <c r="AU8" s="45"/>
      <c r="AV8" s="45"/>
      <c r="AW8" s="45"/>
      <c r="AX8" s="45"/>
      <c r="AY8" s="45"/>
      <c r="AZ8" s="45"/>
      <c r="BA8" s="45"/>
      <c r="BB8" s="45">
        <f>データ!U6</f>
        <v>1001.66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35.81</v>
      </c>
      <c r="J10" s="45"/>
      <c r="K10" s="45"/>
      <c r="L10" s="45"/>
      <c r="M10" s="45"/>
      <c r="N10" s="45"/>
      <c r="O10" s="45"/>
      <c r="P10" s="45">
        <f>データ!P6</f>
        <v>1.34</v>
      </c>
      <c r="Q10" s="45"/>
      <c r="R10" s="45"/>
      <c r="S10" s="45"/>
      <c r="T10" s="45"/>
      <c r="U10" s="45"/>
      <c r="V10" s="45"/>
      <c r="W10" s="45">
        <f>データ!Q6</f>
        <v>100</v>
      </c>
      <c r="X10" s="45"/>
      <c r="Y10" s="45"/>
      <c r="Z10" s="45"/>
      <c r="AA10" s="45"/>
      <c r="AB10" s="45"/>
      <c r="AC10" s="45"/>
      <c r="AD10" s="50">
        <f>データ!R6</f>
        <v>1998</v>
      </c>
      <c r="AE10" s="50"/>
      <c r="AF10" s="50"/>
      <c r="AG10" s="50"/>
      <c r="AH10" s="50"/>
      <c r="AI10" s="50"/>
      <c r="AJ10" s="50"/>
      <c r="AK10" s="2"/>
      <c r="AL10" s="50">
        <f>データ!V6</f>
        <v>5189</v>
      </c>
      <c r="AM10" s="50"/>
      <c r="AN10" s="50"/>
      <c r="AO10" s="50"/>
      <c r="AP10" s="50"/>
      <c r="AQ10" s="50"/>
      <c r="AR10" s="50"/>
      <c r="AS10" s="50"/>
      <c r="AT10" s="45">
        <f>データ!W6</f>
        <v>1.71</v>
      </c>
      <c r="AU10" s="45"/>
      <c r="AV10" s="45"/>
      <c r="AW10" s="45"/>
      <c r="AX10" s="45"/>
      <c r="AY10" s="45"/>
      <c r="AZ10" s="45"/>
      <c r="BA10" s="45"/>
      <c r="BB10" s="45">
        <f>データ!X6</f>
        <v>3034.5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rwpWdASChTEVDhHl2cn4a+D9r8HsXUXX1IdqkkXrpUZXV/CMeofSxh0S0+AY2l27zOmklJHbfHaP/Fikzkoa9A==" saltValue="1IYWO9nhOc3fd+7gUcNl6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232025</v>
      </c>
      <c r="D6" s="33">
        <f t="shared" si="3"/>
        <v>46</v>
      </c>
      <c r="E6" s="33">
        <f t="shared" si="3"/>
        <v>17</v>
      </c>
      <c r="F6" s="33">
        <f t="shared" si="3"/>
        <v>4</v>
      </c>
      <c r="G6" s="33">
        <f t="shared" si="3"/>
        <v>0</v>
      </c>
      <c r="H6" s="33" t="str">
        <f t="shared" si="3"/>
        <v>愛知県　岡崎市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35.81</v>
      </c>
      <c r="P6" s="34">
        <f t="shared" si="3"/>
        <v>1.34</v>
      </c>
      <c r="Q6" s="34">
        <f t="shared" si="3"/>
        <v>100</v>
      </c>
      <c r="R6" s="34">
        <f t="shared" si="3"/>
        <v>1998</v>
      </c>
      <c r="S6" s="34">
        <f t="shared" si="3"/>
        <v>387842</v>
      </c>
      <c r="T6" s="34">
        <f t="shared" si="3"/>
        <v>387.2</v>
      </c>
      <c r="U6" s="34">
        <f t="shared" si="3"/>
        <v>1001.66</v>
      </c>
      <c r="V6" s="34">
        <f t="shared" si="3"/>
        <v>5189</v>
      </c>
      <c r="W6" s="34">
        <f t="shared" si="3"/>
        <v>1.71</v>
      </c>
      <c r="X6" s="34">
        <f t="shared" si="3"/>
        <v>3034.5</v>
      </c>
      <c r="Y6" s="35">
        <f>IF(Y7="",NA(),Y7)</f>
        <v>96.87</v>
      </c>
      <c r="Z6" s="35">
        <f t="shared" ref="Z6:AH6" si="4">IF(Z7="",NA(),Z7)</f>
        <v>94.82</v>
      </c>
      <c r="AA6" s="35">
        <f t="shared" si="4"/>
        <v>98.71</v>
      </c>
      <c r="AB6" s="35">
        <f t="shared" si="4"/>
        <v>100.62</v>
      </c>
      <c r="AC6" s="35">
        <f t="shared" si="4"/>
        <v>101.72</v>
      </c>
      <c r="AD6" s="35">
        <f t="shared" si="4"/>
        <v>101.24</v>
      </c>
      <c r="AE6" s="35">
        <f t="shared" si="4"/>
        <v>100.94</v>
      </c>
      <c r="AF6" s="35">
        <f t="shared" si="4"/>
        <v>100.85</v>
      </c>
      <c r="AG6" s="35">
        <f t="shared" si="4"/>
        <v>102.13</v>
      </c>
      <c r="AH6" s="35">
        <f t="shared" si="4"/>
        <v>101.72</v>
      </c>
      <c r="AI6" s="34" t="str">
        <f>IF(AI7="","",IF(AI7="-","【-】","【"&amp;SUBSTITUTE(TEXT(AI7,"#,##0.00"),"-","△")&amp;"】"))</f>
        <v>【101.92】</v>
      </c>
      <c r="AJ6" s="35">
        <f>IF(AJ7="",NA(),AJ7)</f>
        <v>19.2</v>
      </c>
      <c r="AK6" s="35">
        <f t="shared" ref="AK6:AS6" si="5">IF(AK7="",NA(),AK7)</f>
        <v>34.96</v>
      </c>
      <c r="AL6" s="35">
        <f t="shared" si="5"/>
        <v>37.33</v>
      </c>
      <c r="AM6" s="35">
        <f t="shared" si="5"/>
        <v>35.5</v>
      </c>
      <c r="AN6" s="35">
        <f t="shared" si="5"/>
        <v>29.81</v>
      </c>
      <c r="AO6" s="35">
        <f t="shared" si="5"/>
        <v>184.13</v>
      </c>
      <c r="AP6" s="35">
        <f t="shared" si="5"/>
        <v>101.85</v>
      </c>
      <c r="AQ6" s="35">
        <f t="shared" si="5"/>
        <v>110.77</v>
      </c>
      <c r="AR6" s="35">
        <f t="shared" si="5"/>
        <v>109.51</v>
      </c>
      <c r="AS6" s="35">
        <f t="shared" si="5"/>
        <v>112.88</v>
      </c>
      <c r="AT6" s="34" t="str">
        <f>IF(AT7="","",IF(AT7="-","【-】","【"&amp;SUBSTITUTE(TEXT(AT7,"#,##0.00"),"-","△")&amp;"】"))</f>
        <v>【88.06】</v>
      </c>
      <c r="AU6" s="35">
        <f>IF(AU7="",NA(),AU7)</f>
        <v>37.21</v>
      </c>
      <c r="AV6" s="35">
        <f t="shared" ref="AV6:BD6" si="6">IF(AV7="",NA(),AV7)</f>
        <v>33.53</v>
      </c>
      <c r="AW6" s="35">
        <f t="shared" si="6"/>
        <v>4.95</v>
      </c>
      <c r="AX6" s="35">
        <f t="shared" si="6"/>
        <v>6.69</v>
      </c>
      <c r="AY6" s="35">
        <f t="shared" si="6"/>
        <v>18.190000000000001</v>
      </c>
      <c r="AZ6" s="35">
        <f t="shared" si="6"/>
        <v>63.22</v>
      </c>
      <c r="BA6" s="35">
        <f t="shared" si="6"/>
        <v>49.07</v>
      </c>
      <c r="BB6" s="35">
        <f t="shared" si="6"/>
        <v>46.78</v>
      </c>
      <c r="BC6" s="35">
        <f t="shared" si="6"/>
        <v>47.44</v>
      </c>
      <c r="BD6" s="35">
        <f t="shared" si="6"/>
        <v>49.18</v>
      </c>
      <c r="BE6" s="34" t="str">
        <f>IF(BE7="","",IF(BE7="-","【-】","【"&amp;SUBSTITUTE(TEXT(BE7,"#,##0.00"),"-","△")&amp;"】"))</f>
        <v>【54.23】</v>
      </c>
      <c r="BF6" s="35">
        <f>IF(BF7="",NA(),BF7)</f>
        <v>1726.62</v>
      </c>
      <c r="BG6" s="35">
        <f t="shared" ref="BG6:BO6" si="7">IF(BG7="",NA(),BG7)</f>
        <v>2807.02</v>
      </c>
      <c r="BH6" s="35">
        <f t="shared" si="7"/>
        <v>2637.51</v>
      </c>
      <c r="BI6" s="35">
        <f t="shared" si="7"/>
        <v>3201.58</v>
      </c>
      <c r="BJ6" s="35">
        <f t="shared" si="7"/>
        <v>3011.24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85.35</v>
      </c>
      <c r="BR6" s="35">
        <f t="shared" ref="BR6:BZ6" si="8">IF(BR7="",NA(),BR7)</f>
        <v>80.66</v>
      </c>
      <c r="BS6" s="35">
        <f t="shared" si="8"/>
        <v>80.45</v>
      </c>
      <c r="BT6" s="35">
        <f t="shared" si="8"/>
        <v>77.52</v>
      </c>
      <c r="BU6" s="35">
        <f t="shared" si="8"/>
        <v>78.73</v>
      </c>
      <c r="BV6" s="35">
        <f t="shared" si="8"/>
        <v>66.56</v>
      </c>
      <c r="BW6" s="35">
        <f t="shared" si="8"/>
        <v>66.22</v>
      </c>
      <c r="BX6" s="35">
        <f t="shared" si="8"/>
        <v>69.87</v>
      </c>
      <c r="BY6" s="35">
        <f t="shared" si="8"/>
        <v>74.3</v>
      </c>
      <c r="BZ6" s="35">
        <f t="shared" si="8"/>
        <v>72.260000000000005</v>
      </c>
      <c r="CA6" s="34" t="str">
        <f>IF(CA7="","",IF(CA7="-","【-】","【"&amp;SUBSTITUTE(TEXT(CA7,"#,##0.00"),"-","△")&amp;"】"))</f>
        <v>【74.48】</v>
      </c>
      <c r="CB6" s="35">
        <f>IF(CB7="",NA(),CB7)</f>
        <v>140.94999999999999</v>
      </c>
      <c r="CC6" s="35">
        <f t="shared" ref="CC6:CK6" si="9">IF(CC7="",NA(),CC7)</f>
        <v>150</v>
      </c>
      <c r="CD6" s="35">
        <f t="shared" si="9"/>
        <v>150</v>
      </c>
      <c r="CE6" s="35">
        <f t="shared" si="9"/>
        <v>150</v>
      </c>
      <c r="CF6" s="35">
        <f t="shared" si="9"/>
        <v>150</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87.21</v>
      </c>
      <c r="CY6" s="35">
        <f t="shared" ref="CY6:DG6" si="11">IF(CY7="",NA(),CY7)</f>
        <v>87.14</v>
      </c>
      <c r="CZ6" s="35">
        <f t="shared" si="11"/>
        <v>88.84</v>
      </c>
      <c r="DA6" s="35">
        <f t="shared" si="11"/>
        <v>91.32</v>
      </c>
      <c r="DB6" s="35">
        <f t="shared" si="11"/>
        <v>90.65</v>
      </c>
      <c r="DC6" s="35">
        <f t="shared" si="11"/>
        <v>82.35</v>
      </c>
      <c r="DD6" s="35">
        <f t="shared" si="11"/>
        <v>82.9</v>
      </c>
      <c r="DE6" s="35">
        <f t="shared" si="11"/>
        <v>83.5</v>
      </c>
      <c r="DF6" s="35">
        <f t="shared" si="11"/>
        <v>83.06</v>
      </c>
      <c r="DG6" s="35">
        <f t="shared" si="11"/>
        <v>83.32</v>
      </c>
      <c r="DH6" s="34" t="str">
        <f>IF(DH7="","",IF(DH7="-","【-】","【"&amp;SUBSTITUTE(TEXT(DH7,"#,##0.00"),"-","△")&amp;"】"))</f>
        <v>【83.36】</v>
      </c>
      <c r="DI6" s="35">
        <f>IF(DI7="",NA(),DI7)</f>
        <v>5.27</v>
      </c>
      <c r="DJ6" s="35">
        <f t="shared" ref="DJ6:DR6" si="12">IF(DJ7="",NA(),DJ7)</f>
        <v>8.18</v>
      </c>
      <c r="DK6" s="35">
        <f t="shared" si="12"/>
        <v>10.27</v>
      </c>
      <c r="DL6" s="35">
        <f t="shared" si="12"/>
        <v>12.54</v>
      </c>
      <c r="DM6" s="35">
        <f t="shared" si="12"/>
        <v>14.2</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232025</v>
      </c>
      <c r="D7" s="37">
        <v>46</v>
      </c>
      <c r="E7" s="37">
        <v>17</v>
      </c>
      <c r="F7" s="37">
        <v>4</v>
      </c>
      <c r="G7" s="37">
        <v>0</v>
      </c>
      <c r="H7" s="37" t="s">
        <v>96</v>
      </c>
      <c r="I7" s="37" t="s">
        <v>97</v>
      </c>
      <c r="J7" s="37" t="s">
        <v>98</v>
      </c>
      <c r="K7" s="37" t="s">
        <v>99</v>
      </c>
      <c r="L7" s="37" t="s">
        <v>100</v>
      </c>
      <c r="M7" s="37" t="s">
        <v>101</v>
      </c>
      <c r="N7" s="38" t="s">
        <v>102</v>
      </c>
      <c r="O7" s="38">
        <v>35.81</v>
      </c>
      <c r="P7" s="38">
        <v>1.34</v>
      </c>
      <c r="Q7" s="38">
        <v>100</v>
      </c>
      <c r="R7" s="38">
        <v>1998</v>
      </c>
      <c r="S7" s="38">
        <v>387842</v>
      </c>
      <c r="T7" s="38">
        <v>387.2</v>
      </c>
      <c r="U7" s="38">
        <v>1001.66</v>
      </c>
      <c r="V7" s="38">
        <v>5189</v>
      </c>
      <c r="W7" s="38">
        <v>1.71</v>
      </c>
      <c r="X7" s="38">
        <v>3034.5</v>
      </c>
      <c r="Y7" s="38">
        <v>96.87</v>
      </c>
      <c r="Z7" s="38">
        <v>94.82</v>
      </c>
      <c r="AA7" s="38">
        <v>98.71</v>
      </c>
      <c r="AB7" s="38">
        <v>100.62</v>
      </c>
      <c r="AC7" s="38">
        <v>101.72</v>
      </c>
      <c r="AD7" s="38">
        <v>101.24</v>
      </c>
      <c r="AE7" s="38">
        <v>100.94</v>
      </c>
      <c r="AF7" s="38">
        <v>100.85</v>
      </c>
      <c r="AG7" s="38">
        <v>102.13</v>
      </c>
      <c r="AH7" s="38">
        <v>101.72</v>
      </c>
      <c r="AI7" s="38">
        <v>101.92</v>
      </c>
      <c r="AJ7" s="38">
        <v>19.2</v>
      </c>
      <c r="AK7" s="38">
        <v>34.96</v>
      </c>
      <c r="AL7" s="38">
        <v>37.33</v>
      </c>
      <c r="AM7" s="38">
        <v>35.5</v>
      </c>
      <c r="AN7" s="38">
        <v>29.81</v>
      </c>
      <c r="AO7" s="38">
        <v>184.13</v>
      </c>
      <c r="AP7" s="38">
        <v>101.85</v>
      </c>
      <c r="AQ7" s="38">
        <v>110.77</v>
      </c>
      <c r="AR7" s="38">
        <v>109.51</v>
      </c>
      <c r="AS7" s="38">
        <v>112.88</v>
      </c>
      <c r="AT7" s="38">
        <v>88.06</v>
      </c>
      <c r="AU7" s="38">
        <v>37.21</v>
      </c>
      <c r="AV7" s="38">
        <v>33.53</v>
      </c>
      <c r="AW7" s="38">
        <v>4.95</v>
      </c>
      <c r="AX7" s="38">
        <v>6.69</v>
      </c>
      <c r="AY7" s="38">
        <v>18.190000000000001</v>
      </c>
      <c r="AZ7" s="38">
        <v>63.22</v>
      </c>
      <c r="BA7" s="38">
        <v>49.07</v>
      </c>
      <c r="BB7" s="38">
        <v>46.78</v>
      </c>
      <c r="BC7" s="38">
        <v>47.44</v>
      </c>
      <c r="BD7" s="38">
        <v>49.18</v>
      </c>
      <c r="BE7" s="38">
        <v>54.23</v>
      </c>
      <c r="BF7" s="38">
        <v>1726.62</v>
      </c>
      <c r="BG7" s="38">
        <v>2807.02</v>
      </c>
      <c r="BH7" s="38">
        <v>2637.51</v>
      </c>
      <c r="BI7" s="38">
        <v>3201.58</v>
      </c>
      <c r="BJ7" s="38">
        <v>3011.24</v>
      </c>
      <c r="BK7" s="38">
        <v>1436</v>
      </c>
      <c r="BL7" s="38">
        <v>1434.89</v>
      </c>
      <c r="BM7" s="38">
        <v>1298.9100000000001</v>
      </c>
      <c r="BN7" s="38">
        <v>1243.71</v>
      </c>
      <c r="BO7" s="38">
        <v>1194.1500000000001</v>
      </c>
      <c r="BP7" s="38">
        <v>1209.4000000000001</v>
      </c>
      <c r="BQ7" s="38">
        <v>85.35</v>
      </c>
      <c r="BR7" s="38">
        <v>80.66</v>
      </c>
      <c r="BS7" s="38">
        <v>80.45</v>
      </c>
      <c r="BT7" s="38">
        <v>77.52</v>
      </c>
      <c r="BU7" s="38">
        <v>78.73</v>
      </c>
      <c r="BV7" s="38">
        <v>66.56</v>
      </c>
      <c r="BW7" s="38">
        <v>66.22</v>
      </c>
      <c r="BX7" s="38">
        <v>69.87</v>
      </c>
      <c r="BY7" s="38">
        <v>74.3</v>
      </c>
      <c r="BZ7" s="38">
        <v>72.260000000000005</v>
      </c>
      <c r="CA7" s="38">
        <v>74.48</v>
      </c>
      <c r="CB7" s="38">
        <v>140.94999999999999</v>
      </c>
      <c r="CC7" s="38">
        <v>150</v>
      </c>
      <c r="CD7" s="38">
        <v>150</v>
      </c>
      <c r="CE7" s="38">
        <v>150</v>
      </c>
      <c r="CF7" s="38">
        <v>150</v>
      </c>
      <c r="CG7" s="38">
        <v>244.29</v>
      </c>
      <c r="CH7" s="38">
        <v>246.72</v>
      </c>
      <c r="CI7" s="38">
        <v>234.96</v>
      </c>
      <c r="CJ7" s="38">
        <v>221.81</v>
      </c>
      <c r="CK7" s="38">
        <v>230.02</v>
      </c>
      <c r="CL7" s="38">
        <v>219.46</v>
      </c>
      <c r="CM7" s="38" t="s">
        <v>102</v>
      </c>
      <c r="CN7" s="38" t="s">
        <v>102</v>
      </c>
      <c r="CO7" s="38" t="s">
        <v>102</v>
      </c>
      <c r="CP7" s="38" t="s">
        <v>102</v>
      </c>
      <c r="CQ7" s="38" t="s">
        <v>102</v>
      </c>
      <c r="CR7" s="38">
        <v>43.58</v>
      </c>
      <c r="CS7" s="38">
        <v>41.35</v>
      </c>
      <c r="CT7" s="38">
        <v>42.9</v>
      </c>
      <c r="CU7" s="38">
        <v>43.36</v>
      </c>
      <c r="CV7" s="38">
        <v>42.56</v>
      </c>
      <c r="CW7" s="38">
        <v>42.82</v>
      </c>
      <c r="CX7" s="38">
        <v>87.21</v>
      </c>
      <c r="CY7" s="38">
        <v>87.14</v>
      </c>
      <c r="CZ7" s="38">
        <v>88.84</v>
      </c>
      <c r="DA7" s="38">
        <v>91.32</v>
      </c>
      <c r="DB7" s="38">
        <v>90.65</v>
      </c>
      <c r="DC7" s="38">
        <v>82.35</v>
      </c>
      <c r="DD7" s="38">
        <v>82.9</v>
      </c>
      <c r="DE7" s="38">
        <v>83.5</v>
      </c>
      <c r="DF7" s="38">
        <v>83.06</v>
      </c>
      <c r="DG7" s="38">
        <v>83.32</v>
      </c>
      <c r="DH7" s="38">
        <v>83.36</v>
      </c>
      <c r="DI7" s="38">
        <v>5.27</v>
      </c>
      <c r="DJ7" s="38">
        <v>8.18</v>
      </c>
      <c r="DK7" s="38">
        <v>10.27</v>
      </c>
      <c r="DL7" s="38">
        <v>12.54</v>
      </c>
      <c r="DM7" s="38">
        <v>14.2</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今泉　高樹</cp:lastModifiedBy>
  <cp:lastPrinted>2020-01-27T07:10:25Z</cp:lastPrinted>
  <dcterms:created xsi:type="dcterms:W3CDTF">2019-12-05T04:50:14Z</dcterms:created>
  <dcterms:modified xsi:type="dcterms:W3CDTF">2020-02-05T05:12:37Z</dcterms:modified>
  <cp:category/>
</cp:coreProperties>
</file>