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02豊橋市（済）\"/>
    </mc:Choice>
  </mc:AlternateContent>
  <workbookProtection workbookAlgorithmName="SHA-512" workbookHashValue="Oyx1epOTpnMh3f4G0F+Zkb73SfI9HZ2rQaulplh24aaTW9fQ7WCWbrb7qEWLGWTWpTKr5pGV8TCOw79T99Ptjw==" workbookSaltValue="ytck1T7UrGXW8VDS1h9yu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BZ76" i="4" l="1"/>
  <c r="MI76" i="4"/>
  <c r="HJ51" i="4"/>
  <c r="MA30" i="4"/>
  <c r="HJ30" i="4"/>
  <c r="IT76" i="4"/>
  <c r="CS51" i="4"/>
  <c r="CS30" i="4"/>
  <c r="MA51" i="4"/>
  <c r="C11" i="5"/>
  <c r="D11" i="5"/>
  <c r="E11" i="5"/>
  <c r="B11" i="5"/>
  <c r="BK76" i="4" l="1"/>
  <c r="LH51" i="4"/>
  <c r="LT76" i="4"/>
  <c r="GQ51" i="4"/>
  <c r="LH30" i="4"/>
  <c r="BZ30" i="4"/>
  <c r="IE76" i="4"/>
  <c r="BZ51" i="4"/>
  <c r="GQ30" i="4"/>
  <c r="BG51" i="4"/>
  <c r="BG30" i="4"/>
  <c r="AV76" i="4"/>
  <c r="KO51" i="4"/>
  <c r="LE76" i="4"/>
  <c r="FX51" i="4"/>
  <c r="KO30" i="4"/>
  <c r="HP76" i="4"/>
  <c r="FX30" i="4"/>
  <c r="HA76" i="4"/>
  <c r="AN51" i="4"/>
  <c r="FE30" i="4"/>
  <c r="AN30" i="4"/>
  <c r="JV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<sst xmlns="http://schemas.openxmlformats.org/spreadsheetml/2006/main" count="278" uniqueCount="132">
  <si>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</si>
  <si>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</si>
  <si>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</si>
  <si>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</si>
  <si>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</si>
  <si>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</si>
  <si>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</si>
  <si>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</si>
  <si>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</si>
  <si>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</si>
  <si>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</si>
  <si>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</si>
  <si>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</si>
  <si>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</si>
  <si>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</si>
  <si>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</si>
  <si>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</si>
  <si>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</si>
  <si>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</si>
  <si>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</si>
  <si>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</si>
  <si>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</si>
  <si>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</si>
  <si>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</si>
  <si>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</si>
  <si>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</si>
  <si>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</si>
  <si>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</si>
  <si>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</si>
  <si>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</si>
  <si>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</si>
  <si>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</si>
  <si>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</si>
  <si>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</si>
  <si>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</si>
  <si>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</si>
  <si>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</si>
  <si>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</si>
  <si>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</si>
  <si>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</si>
  <si>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</si>
  <si>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</si>
  <si>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</si>
  <si>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</si>
  <si>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</si>
  <si>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</si>
  <si>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</si>
  <si>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</si>
  <si>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</si>
  <si>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</si>
  <si>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</si>
  <si>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</si>
  <si>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</si>
  <si>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</si>
  <si>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</si>
  <si>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</si>
  <si>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</si>
  <si>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</si>
  <si>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</si>
  <si>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</si>
  <si>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</si>
  <si>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</si>
  <si>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</si>
  <si>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</si>
  <si>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</si>
  <si>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</si>
  <si>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</si>
  <si>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</si>
  <si>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</si>
  <si>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</si>
  <si>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</si>
  <si>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</si>
  <si>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</si>
  <si>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</si>
  <si>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</si>
  <si>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</si>
  <si>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</si>
  <si>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</si>
  <si>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</si>
  <si>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</si>
  <si>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</si>
  <si>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</si>
  <si>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</si>
  <si>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</si>
  <si>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</si>
  <si>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</si>
  <si>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</si>
  <si>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</si>
  <si>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</si>
  <si>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</si>
  <si>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</si>
  <si>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</si>
  <si>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</si>
  <si>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</si>
  <si>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</si>
  <si>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</si>
  <si>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</si>
  <si>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</si>
  <si>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</si>
  <si>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</si>
  <si>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</si>
  <si>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</si>
  <si>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当該値(N-4)</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</si>
  <si>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</si>
  <si>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</si>
  <si>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</si>
  <si>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</si>
  <si>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</si>
  <si>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</si>
  <si>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</si>
  <si>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</si>
  <si>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</si>
  <si>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</si>
  <si>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</si>
  <si>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</si>
  <si>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</si>
  <si>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</si>
  <si>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</si>
  <si>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</si>
  <si>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</si>
  <si>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</si>
  <si>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</si>
  <si>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</si>
  <si>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</si>
  <si>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</si>
  <si>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</si>
  <si>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</si>
  <si>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</si>
  <si>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・また、地方公営企業法を適用していないため⑥有形固定資産減価償却費⑨累積欠損金比率については「該当なし」となっている。</t>
    <phoneticPr fontId="5"/>
  </si>
  <si>
    <t xml:space="preserve">・⑪稼働率は全国平均より高く、過去５年間400％を超えている。これは、料金の上限打切り制度がなく、駅利用者（送迎等）や周辺店舗の利用者がほとんどであることからと推測する。
・しかし、平成２７年度以降、下降傾向にあるのは、周辺に民間駐車場が増加したことで、利用者が減少し、それに伴って平均駐車台数が減少したためと分析する。
・平成３０年度には、新たに夜間の上限打切り制度を創設したことから、ホームページの活用やＰＲポスターの掲載などによりＰＲを強化し新たな利用を生み出したい。
</t>
    <rPh sb="91" eb="93">
      <t>ヘイセイ</t>
    </rPh>
    <rPh sb="95" eb="97">
      <t>ネンド</t>
    </rPh>
    <rPh sb="97" eb="99">
      <t>イコウ</t>
    </rPh>
    <rPh sb="110" eb="112">
      <t>シュウヘン</t>
    </rPh>
    <rPh sb="113" eb="115">
      <t>ミンカン</t>
    </rPh>
    <rPh sb="115" eb="117">
      <t>チュウシャ</t>
    </rPh>
    <rPh sb="117" eb="118">
      <t>ジョウ</t>
    </rPh>
    <rPh sb="119" eb="121">
      <t>ゾウカ</t>
    </rPh>
    <rPh sb="127" eb="130">
      <t>リヨウシャ</t>
    </rPh>
    <rPh sb="131" eb="133">
      <t>ゲンショウ</t>
    </rPh>
    <rPh sb="138" eb="139">
      <t>トモナ</t>
    </rPh>
    <rPh sb="141" eb="143">
      <t>ヘイキン</t>
    </rPh>
    <rPh sb="143" eb="145">
      <t>チュウシャ</t>
    </rPh>
    <rPh sb="145" eb="147">
      <t>ダイスウ</t>
    </rPh>
    <rPh sb="148" eb="150">
      <t>ゲンショウ</t>
    </rPh>
    <rPh sb="155" eb="157">
      <t>ブンセキ</t>
    </rPh>
    <rPh sb="201" eb="203">
      <t>カツヨウ</t>
    </rPh>
    <rPh sb="211" eb="213">
      <t>ケイサイ</t>
    </rPh>
    <phoneticPr fontId="5"/>
  </si>
  <si>
    <t>・下降傾向にあった収益が、平成３０年度はＬＥＤ看板設置等の結果、増加に転じた。しかし、再開発が終わるまでは厳しい状況が続くと予想される。
・施設は建築年数の経過により老朽化が進んでいるが、安心・安全に使い続けられるよう点検・保全を効果的に行っていく。
・厳しい状況が続く中、指定管理制度を活用した効率的な管理運営や、利用者ニーズに合ったサービス体系など、周辺環境の変化に対応した施策により、今後も利益を生み出していく必要がある。
・経営戦略については、令和２年度に策定予定である。</t>
    <rPh sb="9" eb="11">
      <t>シュウエキ</t>
    </rPh>
    <rPh sb="13" eb="15">
      <t>ヘイセイ</t>
    </rPh>
    <rPh sb="17" eb="19">
      <t>ネンド</t>
    </rPh>
    <rPh sb="23" eb="25">
      <t>カンバン</t>
    </rPh>
    <rPh sb="25" eb="27">
      <t>セッチ</t>
    </rPh>
    <rPh sb="27" eb="28">
      <t>トウ</t>
    </rPh>
    <rPh sb="29" eb="31">
      <t>ケッカ</t>
    </rPh>
    <rPh sb="32" eb="34">
      <t>ゾウカ</t>
    </rPh>
    <rPh sb="35" eb="36">
      <t>テン</t>
    </rPh>
    <rPh sb="130" eb="132">
      <t>ジョウキョウ</t>
    </rPh>
    <rPh sb="201" eb="202">
      <t>ウ</t>
    </rPh>
    <rPh sb="203" eb="204">
      <t>ダ</t>
    </rPh>
    <rPh sb="226" eb="228">
      <t>レイワ</t>
    </rPh>
    <phoneticPr fontId="5"/>
  </si>
  <si>
    <r>
      <t>・①収益的収支比率は、受益者負担の施設として経常的に黒字経営となっている。値は年々減少していたが、平成３０年度においては、前年比で増加に転じた。</t>
    </r>
    <r>
      <rPr>
        <sz val="11"/>
        <rFont val="ＭＳ ゴシック"/>
        <family val="3"/>
        <charset val="128"/>
      </rPr>
      <t>これは</t>
    </r>
    <r>
      <rPr>
        <sz val="11"/>
        <color theme="1"/>
        <rFont val="ＭＳ ゴシック"/>
        <family val="3"/>
        <charset val="128"/>
      </rPr>
      <t>ＬＥＤ看板設置等の施策の成果と考える。
・④売上高ＧＯＰ比率は全国平均より高い率となっている。平成２６年度以降続いた下降も平成３０年に増加に転じた。
・⑤ＥＢＩＴＤＡについては平成２６年以降減少が続いている。これは、駐車場周辺の商業施設の減少と、小売店舗のコインパーキングへの業種転換による民間駐車場の増加が大きな要因であるとともに、老朽化した施設に係る工事請負費が発生したことによるものと分析する。
・②他会計補助金比率及び③他会計補助金額はいずれも0であり、他会計からの補助は無い。</t>
    </r>
    <rPh sb="37" eb="38">
      <t>アタイ</t>
    </rPh>
    <rPh sb="39" eb="41">
      <t>ネンネン</t>
    </rPh>
    <rPh sb="41" eb="43">
      <t>ゲンショウ</t>
    </rPh>
    <rPh sb="49" eb="51">
      <t>ヘイセイ</t>
    </rPh>
    <rPh sb="53" eb="55">
      <t>ネンド</t>
    </rPh>
    <rPh sb="61" eb="64">
      <t>ゼンネンヒ</t>
    </rPh>
    <rPh sb="65" eb="67">
      <t>ゾウカ</t>
    </rPh>
    <rPh sb="68" eb="69">
      <t>テン</t>
    </rPh>
    <rPh sb="78" eb="80">
      <t>カンバン</t>
    </rPh>
    <rPh sb="80" eb="82">
      <t>セッチ</t>
    </rPh>
    <rPh sb="82" eb="83">
      <t>トウ</t>
    </rPh>
    <rPh sb="84" eb="85">
      <t>セ</t>
    </rPh>
    <rPh sb="85" eb="86">
      <t>サク</t>
    </rPh>
    <rPh sb="87" eb="89">
      <t>セイカ</t>
    </rPh>
    <rPh sb="90" eb="91">
      <t>カンガ</t>
    </rPh>
    <rPh sb="130" eb="131">
      <t>ツヅ</t>
    </rPh>
    <rPh sb="136" eb="138">
      <t>ヘイセイ</t>
    </rPh>
    <rPh sb="140" eb="141">
      <t>ネン</t>
    </rPh>
    <rPh sb="142" eb="144">
      <t>ゾウカ</t>
    </rPh>
    <rPh sb="145" eb="146">
      <t>テン</t>
    </rPh>
    <rPh sb="163" eb="165">
      <t>ヘイセイ</t>
    </rPh>
    <rPh sb="167" eb="170">
      <t>ネンイコウ</t>
    </rPh>
    <rPh sb="170" eb="172">
      <t>ゲンショウ</t>
    </rPh>
    <rPh sb="173" eb="174">
      <t>ツヅ</t>
    </rPh>
    <rPh sb="242" eb="245">
      <t>ロウキュウカ</t>
    </rPh>
    <rPh sb="247" eb="249">
      <t>シセツ</t>
    </rPh>
    <rPh sb="250" eb="251">
      <t>カカ</t>
    </rPh>
    <rPh sb="252" eb="254">
      <t>コウジ</t>
    </rPh>
    <rPh sb="254" eb="256">
      <t>ウケオイ</t>
    </rPh>
    <rPh sb="256" eb="257">
      <t>ヒ</t>
    </rPh>
    <rPh sb="258" eb="260">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</si>
</sst>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430.8</c:v>
                </c:pt>
                <c:pt idx="1">
                  <c:v>353.9</c:v>
                </c:pt>
                <c:pt idx="2">
                  <c:v>313.89999999999998</c:v>
                </c:pt>
                <c:pt idx="3">
                  <c:v>289</c:v>
                </c:pt>
                <c:pt idx="4">
                  <c:v>298.10000000000002</c:v>
                </c:pt>
              </c:numCache>
            </c:numRef>
          </c:val>
          <c:extLst>
            <c:ext xmlns:c16="http://schemas.microsoft.com/office/drawing/2014/chart" uri="{C3380CC4-5D6E-409C-BE32-E72D297353CC}">
              <c16:uniqueId val="{00000000-034A-49B3-BED3-EAFB10AB87F2}"/>
            </c:ext>
          </c:extLst>
        </c:ser>
        <c:dLbls>
          <c:showLegendKey val="0"/>
          <c:showVal val="0"/>
          <c:showCatName val="0"/>
          <c:showSerName val="0"/>
          <c:showPercent val="0"/>
          <c:showBubbleSize val="0"/>
        </c:dLbls>
        <c:gapWidth val="150"/>
        <c:axId val="307048032"/>
        <c:axId val="30704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034A-49B3-BED3-EAFB10AB87F2}"/>
            </c:ext>
          </c:extLst>
        </c:ser>
        <c:dLbls>
          <c:showLegendKey val="0"/>
          <c:showVal val="0"/>
          <c:showCatName val="0"/>
          <c:showSerName val="0"/>
          <c:showPercent val="0"/>
          <c:showBubbleSize val="0"/>
        </c:dLbls>
        <c:marker val="1"/>
        <c:smooth val="0"/>
        <c:axId val="307048032"/>
        <c:axId val="307048424"/>
      </c:lineChart>
      <c:dateAx>
        <c:axId val="307048032"/>
        <c:scaling>
          <c:orientation val="minMax"/>
        </c:scaling>
        <c:delete val="1"/>
        <c:axPos val="b"/>
        <c:numFmt formatCode="ge" sourceLinked="1"/>
        <c:majorTickMark val="none"/>
        <c:minorTickMark val="none"/>
        <c:tickLblPos val="none"/>
        <c:crossAx val="307048424"/>
        <c:crosses val="autoZero"/>
        <c:auto val="1"/>
        <c:lblOffset val="100"/>
        <c:baseTimeUnit val="years"/>
      </c:dateAx>
      <c:valAx>
        <c:axId val="30704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B4-4664-83DD-CF3D44A99AFB}"/>
            </c:ext>
          </c:extLst>
        </c:ser>
        <c:dLbls>
          <c:showLegendKey val="0"/>
          <c:showVal val="0"/>
          <c:showCatName val="0"/>
          <c:showSerName val="0"/>
          <c:showPercent val="0"/>
          <c:showBubbleSize val="0"/>
        </c:dLbls>
        <c:gapWidth val="150"/>
        <c:axId val="307045288"/>
        <c:axId val="3070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A0B4-4664-83DD-CF3D44A99AFB}"/>
            </c:ext>
          </c:extLst>
        </c:ser>
        <c:dLbls>
          <c:showLegendKey val="0"/>
          <c:showVal val="0"/>
          <c:showCatName val="0"/>
          <c:showSerName val="0"/>
          <c:showPercent val="0"/>
          <c:showBubbleSize val="0"/>
        </c:dLbls>
        <c:marker val="1"/>
        <c:smooth val="0"/>
        <c:axId val="307045288"/>
        <c:axId val="307045680"/>
      </c:lineChart>
      <c:dateAx>
        <c:axId val="307045288"/>
        <c:scaling>
          <c:orientation val="minMax"/>
        </c:scaling>
        <c:delete val="1"/>
        <c:axPos val="b"/>
        <c:numFmt formatCode="ge" sourceLinked="1"/>
        <c:majorTickMark val="none"/>
        <c:minorTickMark val="none"/>
        <c:tickLblPos val="none"/>
        <c:crossAx val="307045680"/>
        <c:crosses val="autoZero"/>
        <c:auto val="1"/>
        <c:lblOffset val="100"/>
        <c:baseTimeUnit val="years"/>
      </c:dateAx>
      <c:valAx>
        <c:axId val="30704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4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487-41D5-9783-1903071EBDFB}"/>
            </c:ext>
          </c:extLst>
        </c:ser>
        <c:dLbls>
          <c:showLegendKey val="0"/>
          <c:showVal val="0"/>
          <c:showCatName val="0"/>
          <c:showSerName val="0"/>
          <c:showPercent val="0"/>
          <c:showBubbleSize val="0"/>
        </c:dLbls>
        <c:gapWidth val="150"/>
        <c:axId val="307046464"/>
        <c:axId val="30704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87-41D5-9783-1903071EBDFB}"/>
            </c:ext>
          </c:extLst>
        </c:ser>
        <c:dLbls>
          <c:showLegendKey val="0"/>
          <c:showVal val="0"/>
          <c:showCatName val="0"/>
          <c:showSerName val="0"/>
          <c:showPercent val="0"/>
          <c:showBubbleSize val="0"/>
        </c:dLbls>
        <c:marker val="1"/>
        <c:smooth val="0"/>
        <c:axId val="307046464"/>
        <c:axId val="307046856"/>
      </c:lineChart>
      <c:dateAx>
        <c:axId val="307046464"/>
        <c:scaling>
          <c:orientation val="minMax"/>
        </c:scaling>
        <c:delete val="1"/>
        <c:axPos val="b"/>
        <c:numFmt formatCode="ge" sourceLinked="1"/>
        <c:majorTickMark val="none"/>
        <c:minorTickMark val="none"/>
        <c:tickLblPos val="none"/>
        <c:crossAx val="307046856"/>
        <c:crosses val="autoZero"/>
        <c:auto val="1"/>
        <c:lblOffset val="100"/>
        <c:baseTimeUnit val="years"/>
      </c:dateAx>
      <c:valAx>
        <c:axId val="30704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0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A08A-4558-80E4-A48B14DE9011}"/>
            </c:ext>
          </c:extLst>
        </c:ser>
        <c:dLbls>
          <c:showLegendKey val="0"/>
          <c:showVal val="0"/>
          <c:showCatName val="0"/>
          <c:showSerName val="0"/>
          <c:showPercent val="0"/>
          <c:showBubbleSize val="0"/>
        </c:dLbls>
        <c:gapWidth val="150"/>
        <c:axId val="308615528"/>
        <c:axId val="30861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8A-4558-80E4-A48B14DE9011}"/>
            </c:ext>
          </c:extLst>
        </c:ser>
        <c:dLbls>
          <c:showLegendKey val="0"/>
          <c:showVal val="0"/>
          <c:showCatName val="0"/>
          <c:showSerName val="0"/>
          <c:showPercent val="0"/>
          <c:showBubbleSize val="0"/>
        </c:dLbls>
        <c:marker val="1"/>
        <c:smooth val="0"/>
        <c:axId val="308615528"/>
        <c:axId val="308615920"/>
      </c:lineChart>
      <c:dateAx>
        <c:axId val="308615528"/>
        <c:scaling>
          <c:orientation val="minMax"/>
        </c:scaling>
        <c:delete val="1"/>
        <c:axPos val="b"/>
        <c:numFmt formatCode="ge" sourceLinked="1"/>
        <c:majorTickMark val="none"/>
        <c:minorTickMark val="none"/>
        <c:tickLblPos val="none"/>
        <c:crossAx val="308615920"/>
        <c:crosses val="autoZero"/>
        <c:auto val="1"/>
        <c:lblOffset val="100"/>
        <c:baseTimeUnit val="years"/>
      </c:dateAx>
      <c:valAx>
        <c:axId val="30861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1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9A-4BA1-BAC2-12E61CD803AC}"/>
            </c:ext>
          </c:extLst>
        </c:ser>
        <c:dLbls>
          <c:showLegendKey val="0"/>
          <c:showVal val="0"/>
          <c:showCatName val="0"/>
          <c:showSerName val="0"/>
          <c:showPercent val="0"/>
          <c:showBubbleSize val="0"/>
        </c:dLbls>
        <c:gapWidth val="150"/>
        <c:axId val="308621800"/>
        <c:axId val="30862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49A-4BA1-BAC2-12E61CD803AC}"/>
            </c:ext>
          </c:extLst>
        </c:ser>
        <c:dLbls>
          <c:showLegendKey val="0"/>
          <c:showVal val="0"/>
          <c:showCatName val="0"/>
          <c:showSerName val="0"/>
          <c:showPercent val="0"/>
          <c:showBubbleSize val="0"/>
        </c:dLbls>
        <c:marker val="1"/>
        <c:smooth val="0"/>
        <c:axId val="308621800"/>
        <c:axId val="308622192"/>
      </c:lineChart>
      <c:dateAx>
        <c:axId val="308621800"/>
        <c:scaling>
          <c:orientation val="minMax"/>
        </c:scaling>
        <c:delete val="1"/>
        <c:axPos val="b"/>
        <c:numFmt formatCode="ge" sourceLinked="1"/>
        <c:majorTickMark val="none"/>
        <c:minorTickMark val="none"/>
        <c:tickLblPos val="none"/>
        <c:crossAx val="308622192"/>
        <c:crosses val="autoZero"/>
        <c:auto val="1"/>
        <c:lblOffset val="100"/>
        <c:baseTimeUnit val="years"/>
      </c:dateAx>
      <c:valAx>
        <c:axId val="30862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2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A4-442B-852D-6A81812DA4E2}"/>
            </c:ext>
          </c:extLst>
        </c:ser>
        <c:dLbls>
          <c:showLegendKey val="0"/>
          <c:showVal val="0"/>
          <c:showCatName val="0"/>
          <c:showSerName val="0"/>
          <c:showPercent val="0"/>
          <c:showBubbleSize val="0"/>
        </c:dLbls>
        <c:gapWidth val="150"/>
        <c:axId val="308617488"/>
        <c:axId val="30861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E9A4-442B-852D-6A81812DA4E2}"/>
            </c:ext>
          </c:extLst>
        </c:ser>
        <c:dLbls>
          <c:showLegendKey val="0"/>
          <c:showVal val="0"/>
          <c:showCatName val="0"/>
          <c:showSerName val="0"/>
          <c:showPercent val="0"/>
          <c:showBubbleSize val="0"/>
        </c:dLbls>
        <c:marker val="1"/>
        <c:smooth val="0"/>
        <c:axId val="308617488"/>
        <c:axId val="308614744"/>
      </c:lineChart>
      <c:dateAx>
        <c:axId val="308617488"/>
        <c:scaling>
          <c:orientation val="minMax"/>
        </c:scaling>
        <c:delete val="1"/>
        <c:axPos val="b"/>
        <c:numFmt formatCode="ge" sourceLinked="1"/>
        <c:majorTickMark val="none"/>
        <c:minorTickMark val="none"/>
        <c:tickLblPos val="none"/>
        <c:crossAx val="308614744"/>
        <c:crosses val="autoZero"/>
        <c:auto val="1"/>
        <c:lblOffset val="100"/>
        <c:baseTimeUnit val="years"/>
      </c:dateAx>
      <c:valAx>
        <c:axId val="308614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61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436.8</c:v>
                </c:pt>
                <c:pt idx="1">
                  <c:v>443.1</c:v>
                </c:pt>
                <c:pt idx="2">
                  <c:v>428.5</c:v>
                </c:pt>
                <c:pt idx="3">
                  <c:v>413.2</c:v>
                </c:pt>
                <c:pt idx="4">
                  <c:v>402.8</c:v>
                </c:pt>
              </c:numCache>
            </c:numRef>
          </c:val>
          <c:extLst>
            <c:ext xmlns:c16="http://schemas.microsoft.com/office/drawing/2014/chart" uri="{C3380CC4-5D6E-409C-BE32-E72D297353CC}">
              <c16:uniqueId val="{00000000-BC01-41BE-B1BF-B80B7B7F078C}"/>
            </c:ext>
          </c:extLst>
        </c:ser>
        <c:dLbls>
          <c:showLegendKey val="0"/>
          <c:showVal val="0"/>
          <c:showCatName val="0"/>
          <c:showSerName val="0"/>
          <c:showPercent val="0"/>
          <c:showBubbleSize val="0"/>
        </c:dLbls>
        <c:gapWidth val="150"/>
        <c:axId val="308616704"/>
        <c:axId val="3086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BC01-41BE-B1BF-B80B7B7F078C}"/>
            </c:ext>
          </c:extLst>
        </c:ser>
        <c:dLbls>
          <c:showLegendKey val="0"/>
          <c:showVal val="0"/>
          <c:showCatName val="0"/>
          <c:showSerName val="0"/>
          <c:showPercent val="0"/>
          <c:showBubbleSize val="0"/>
        </c:dLbls>
        <c:marker val="1"/>
        <c:smooth val="0"/>
        <c:axId val="308616704"/>
        <c:axId val="308615136"/>
      </c:lineChart>
      <c:dateAx>
        <c:axId val="308616704"/>
        <c:scaling>
          <c:orientation val="minMax"/>
        </c:scaling>
        <c:delete val="1"/>
        <c:axPos val="b"/>
        <c:numFmt formatCode="ge" sourceLinked="1"/>
        <c:majorTickMark val="none"/>
        <c:minorTickMark val="none"/>
        <c:tickLblPos val="none"/>
        <c:crossAx val="308615136"/>
        <c:crosses val="autoZero"/>
        <c:auto val="1"/>
        <c:lblOffset val="100"/>
        <c:baseTimeUnit val="years"/>
      </c:dateAx>
      <c:valAx>
        <c:axId val="30861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1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78.599999999999994</c:v>
                </c:pt>
                <c:pt idx="1">
                  <c:v>77.2</c:v>
                </c:pt>
                <c:pt idx="2">
                  <c:v>72.099999999999994</c:v>
                </c:pt>
                <c:pt idx="3">
                  <c:v>68.900000000000006</c:v>
                </c:pt>
                <c:pt idx="4">
                  <c:v>69.7</c:v>
                </c:pt>
              </c:numCache>
            </c:numRef>
          </c:val>
          <c:extLst>
            <c:ext xmlns:c16="http://schemas.microsoft.com/office/drawing/2014/chart" uri="{C3380CC4-5D6E-409C-BE32-E72D297353CC}">
              <c16:uniqueId val="{00000000-3AEB-4552-BD51-246DACAA78EB}"/>
            </c:ext>
          </c:extLst>
        </c:ser>
        <c:dLbls>
          <c:showLegendKey val="0"/>
          <c:showVal val="0"/>
          <c:showCatName val="0"/>
          <c:showSerName val="0"/>
          <c:showPercent val="0"/>
          <c:showBubbleSize val="0"/>
        </c:dLbls>
        <c:gapWidth val="150"/>
        <c:axId val="308616312"/>
        <c:axId val="3086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3AEB-4552-BD51-246DACAA78EB}"/>
            </c:ext>
          </c:extLst>
        </c:ser>
        <c:dLbls>
          <c:showLegendKey val="0"/>
          <c:showVal val="0"/>
          <c:showCatName val="0"/>
          <c:showSerName val="0"/>
          <c:showPercent val="0"/>
          <c:showBubbleSize val="0"/>
        </c:dLbls>
        <c:marker val="1"/>
        <c:smooth val="0"/>
        <c:axId val="308616312"/>
        <c:axId val="308621408"/>
      </c:lineChart>
      <c:dateAx>
        <c:axId val="308616312"/>
        <c:scaling>
          <c:orientation val="minMax"/>
        </c:scaling>
        <c:delete val="1"/>
        <c:axPos val="b"/>
        <c:numFmt formatCode="ge" sourceLinked="1"/>
        <c:majorTickMark val="none"/>
        <c:minorTickMark val="none"/>
        <c:tickLblPos val="none"/>
        <c:crossAx val="308621408"/>
        <c:crosses val="autoZero"/>
        <c:auto val="1"/>
        <c:lblOffset val="100"/>
        <c:baseTimeUnit val="years"/>
      </c:dateAx>
      <c:valAx>
        <c:axId val="30862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61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76258</c:v>
                </c:pt>
                <c:pt idx="1">
                  <c:v>71588</c:v>
                </c:pt>
                <c:pt idx="2">
                  <c:v>65915</c:v>
                </c:pt>
                <c:pt idx="3">
                  <c:v>64924</c:v>
                </c:pt>
                <c:pt idx="4">
                  <c:v>64791</c:v>
                </c:pt>
              </c:numCache>
            </c:numRef>
          </c:val>
          <c:extLst>
            <c:ext xmlns:c16="http://schemas.microsoft.com/office/drawing/2014/chart" uri="{C3380CC4-5D6E-409C-BE32-E72D297353CC}">
              <c16:uniqueId val="{00000000-4266-486B-9B35-0007B1E003FB}"/>
            </c:ext>
          </c:extLst>
        </c:ser>
        <c:dLbls>
          <c:showLegendKey val="0"/>
          <c:showVal val="0"/>
          <c:showCatName val="0"/>
          <c:showSerName val="0"/>
          <c:showPercent val="0"/>
          <c:showBubbleSize val="0"/>
        </c:dLbls>
        <c:gapWidth val="150"/>
        <c:axId val="308619056"/>
        <c:axId val="30861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4266-486B-9B35-0007B1E003FB}"/>
            </c:ext>
          </c:extLst>
        </c:ser>
        <c:dLbls>
          <c:showLegendKey val="0"/>
          <c:showVal val="0"/>
          <c:showCatName val="0"/>
          <c:showSerName val="0"/>
          <c:showPercent val="0"/>
          <c:showBubbleSize val="0"/>
        </c:dLbls>
        <c:marker val="1"/>
        <c:smooth val="0"/>
        <c:axId val="308619056"/>
        <c:axId val="308619448"/>
      </c:lineChart>
      <c:dateAx>
        <c:axId val="308619056"/>
        <c:scaling>
          <c:orientation val="minMax"/>
        </c:scaling>
        <c:delete val="1"/>
        <c:axPos val="b"/>
        <c:numFmt formatCode="ge" sourceLinked="1"/>
        <c:majorTickMark val="none"/>
        <c:minorTickMark val="none"/>
        <c:tickLblPos val="none"/>
        <c:crossAx val="308619448"/>
        <c:crosses val="autoZero"/>
        <c:auto val="1"/>
        <c:lblOffset val="100"/>
        <c:baseTimeUnit val="years"/>
      </c:dateAx>
      <c:valAx>
        <c:axId val="308619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61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豊橋市駅前大通公共駐車場（第二）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144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430.8</v>
      </c>
      <c r="V31" s="118"/>
      <c r="W31" s="118"/>
      <c r="X31" s="118"/>
      <c r="Y31" s="118"/>
      <c r="Z31" s="118"/>
      <c r="AA31" s="118"/>
      <c r="AB31" s="118"/>
      <c r="AC31" s="118"/>
      <c r="AD31" s="118"/>
      <c r="AE31" s="118"/>
      <c r="AF31" s="118"/>
      <c r="AG31" s="118"/>
      <c r="AH31" s="118"/>
      <c r="AI31" s="118"/>
      <c r="AJ31" s="118"/>
      <c r="AK31" s="118"/>
      <c r="AL31" s="118"/>
      <c r="AM31" s="118"/>
      <c r="AN31" s="118">
        <f>データ!Z7</f>
        <v>353.9</v>
      </c>
      <c r="AO31" s="118"/>
      <c r="AP31" s="118"/>
      <c r="AQ31" s="118"/>
      <c r="AR31" s="118"/>
      <c r="AS31" s="118"/>
      <c r="AT31" s="118"/>
      <c r="AU31" s="118"/>
      <c r="AV31" s="118"/>
      <c r="AW31" s="118"/>
      <c r="AX31" s="118"/>
      <c r="AY31" s="118"/>
      <c r="AZ31" s="118"/>
      <c r="BA31" s="118"/>
      <c r="BB31" s="118"/>
      <c r="BC31" s="118"/>
      <c r="BD31" s="118"/>
      <c r="BE31" s="118"/>
      <c r="BF31" s="118"/>
      <c r="BG31" s="118">
        <f>データ!AA7</f>
        <v>313.89999999999998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289</v>
      </c>
      <c r="CA31" s="118"/>
      <c r="CB31" s="118"/>
      <c r="CC31" s="118"/>
      <c r="CD31" s="118"/>
      <c r="CE31" s="118"/>
      <c r="CF31" s="118"/>
      <c r="CG31" s="118"/>
      <c r="CH31" s="118"/>
      <c r="CI31" s="118"/>
      <c r="CJ31" s="118"/>
      <c r="CK31" s="118"/>
      <c r="CL31" s="118"/>
      <c r="CM31" s="118"/>
      <c r="CN31" s="118"/>
      <c r="CO31" s="118"/>
      <c r="CP31" s="118"/>
      <c r="CQ31" s="118"/>
      <c r="CR31" s="118"/>
      <c r="CS31" s="118">
        <f>データ!AC7</f>
        <v>298.10000000000002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436.8</v>
      </c>
      <c r="JD31" s="120"/>
      <c r="JE31" s="120"/>
      <c r="JF31" s="120"/>
      <c r="JG31" s="120"/>
      <c r="JH31" s="120"/>
      <c r="JI31" s="120"/>
      <c r="JJ31" s="120"/>
      <c r="JK31" s="120"/>
      <c r="JL31" s="120"/>
      <c r="JM31" s="120"/>
      <c r="JN31" s="120"/>
      <c r="JO31" s="120"/>
      <c r="JP31" s="120"/>
      <c r="JQ31" s="120"/>
      <c r="JR31" s="120"/>
      <c r="JS31" s="120"/>
      <c r="JT31" s="120"/>
      <c r="JU31" s="121"/>
      <c r="JV31" s="119">
        <f>データ!DL7</f>
        <v>443.1</v>
      </c>
      <c r="JW31" s="120"/>
      <c r="JX31" s="120"/>
      <c r="JY31" s="120"/>
      <c r="JZ31" s="120"/>
      <c r="KA31" s="120"/>
      <c r="KB31" s="120"/>
      <c r="KC31" s="120"/>
      <c r="KD31" s="120"/>
      <c r="KE31" s="120"/>
      <c r="KF31" s="120"/>
      <c r="KG31" s="120"/>
      <c r="KH31" s="120"/>
      <c r="KI31" s="120"/>
      <c r="KJ31" s="120"/>
      <c r="KK31" s="120"/>
      <c r="KL31" s="120"/>
      <c r="KM31" s="120"/>
      <c r="KN31" s="121"/>
      <c r="KO31" s="119">
        <f>データ!DM7</f>
        <v>428.5</v>
      </c>
      <c r="KP31" s="120"/>
      <c r="KQ31" s="120"/>
      <c r="KR31" s="120"/>
      <c r="KS31" s="120"/>
      <c r="KT31" s="120"/>
      <c r="KU31" s="120"/>
      <c r="KV31" s="120"/>
      <c r="KW31" s="120"/>
      <c r="KX31" s="120"/>
      <c r="KY31" s="120"/>
      <c r="KZ31" s="120"/>
      <c r="LA31" s="120"/>
      <c r="LB31" s="120"/>
      <c r="LC31" s="120"/>
      <c r="LD31" s="120"/>
      <c r="LE31" s="120"/>
      <c r="LF31" s="120"/>
      <c r="LG31" s="121"/>
      <c r="LH31" s="119">
        <f>データ!DN7</f>
        <v>413.2</v>
      </c>
      <c r="LI31" s="120"/>
      <c r="LJ31" s="120"/>
      <c r="LK31" s="120"/>
      <c r="LL31" s="120"/>
      <c r="LM31" s="120"/>
      <c r="LN31" s="120"/>
      <c r="LO31" s="120"/>
      <c r="LP31" s="120"/>
      <c r="LQ31" s="120"/>
      <c r="LR31" s="120"/>
      <c r="LS31" s="120"/>
      <c r="LT31" s="120"/>
      <c r="LU31" s="120"/>
      <c r="LV31" s="120"/>
      <c r="LW31" s="120"/>
      <c r="LX31" s="120"/>
      <c r="LY31" s="120"/>
      <c r="LZ31" s="121"/>
      <c r="MA31" s="119">
        <f>データ!DO7</f>
        <v>402.8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129</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78.599999999999994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77.2</v>
      </c>
      <c r="FF52" s="118"/>
      <c r="FG52" s="118"/>
      <c r="FH52" s="118"/>
      <c r="FI52" s="118"/>
      <c r="FJ52" s="118"/>
      <c r="FK52" s="118"/>
      <c r="FL52" s="118"/>
      <c r="FM52" s="118"/>
      <c r="FN52" s="118"/>
      <c r="FO52" s="118"/>
      <c r="FP52" s="118"/>
      <c r="FQ52" s="118"/>
      <c r="FR52" s="118"/>
      <c r="FS52" s="118"/>
      <c r="FT52" s="118"/>
      <c r="FU52" s="118"/>
      <c r="FV52" s="118"/>
      <c r="FW52" s="118"/>
      <c r="FX52" s="118">
        <f>データ!BH7</f>
        <v>72.099999999999994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68.900000000000006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76258</v>
      </c>
      <c r="JD52" s="128"/>
      <c r="JE52" s="128"/>
      <c r="JF52" s="128"/>
      <c r="JG52" s="128"/>
      <c r="JH52" s="128"/>
      <c r="JI52" s="128"/>
      <c r="JJ52" s="128"/>
      <c r="JK52" s="128"/>
      <c r="JL52" s="128"/>
      <c r="JM52" s="128"/>
      <c r="JN52" s="128"/>
      <c r="JO52" s="128"/>
      <c r="JP52" s="128"/>
      <c r="JQ52" s="128"/>
      <c r="JR52" s="128"/>
      <c r="JS52" s="128"/>
      <c r="JT52" s="128"/>
      <c r="JU52" s="128"/>
      <c r="JV52" s="128">
        <f>データ!BR7</f>
        <v>71588</v>
      </c>
      <c r="JW52" s="128"/>
      <c r="JX52" s="128"/>
      <c r="JY52" s="128"/>
      <c r="JZ52" s="128"/>
      <c r="KA52" s="128"/>
      <c r="KB52" s="128"/>
      <c r="KC52" s="128"/>
      <c r="KD52" s="128"/>
      <c r="KE52" s="128"/>
      <c r="KF52" s="128"/>
      <c r="KG52" s="128"/>
      <c r="KH52" s="128"/>
      <c r="KI52" s="128"/>
      <c r="KJ52" s="128"/>
      <c r="KK52" s="128"/>
      <c r="KL52" s="128"/>
      <c r="KM52" s="128"/>
      <c r="KN52" s="128"/>
      <c r="KO52" s="128">
        <f>データ!BS7</f>
        <v>65915</v>
      </c>
      <c r="KP52" s="128"/>
      <c r="KQ52" s="128"/>
      <c r="KR52" s="128"/>
      <c r="KS52" s="128"/>
      <c r="KT52" s="128"/>
      <c r="KU52" s="128"/>
      <c r="KV52" s="128"/>
      <c r="KW52" s="128"/>
      <c r="KX52" s="128"/>
      <c r="KY52" s="128"/>
      <c r="KZ52" s="128"/>
      <c r="LA52" s="128"/>
      <c r="LB52" s="128"/>
      <c r="LC52" s="128"/>
      <c r="LD52" s="128"/>
      <c r="LE52" s="128"/>
      <c r="LF52" s="128"/>
      <c r="LG52" s="128"/>
      <c r="LH52" s="128">
        <f>データ!BT7</f>
        <v>64924</v>
      </c>
      <c r="LI52" s="128"/>
      <c r="LJ52" s="128"/>
      <c r="LK52" s="128"/>
      <c r="LL52" s="128"/>
      <c r="LM52" s="128"/>
      <c r="LN52" s="128"/>
      <c r="LO52" s="128"/>
      <c r="LP52" s="128"/>
      <c r="LQ52" s="128"/>
      <c r="LR52" s="128"/>
      <c r="LS52" s="128"/>
      <c r="LT52" s="128"/>
      <c r="LU52" s="128"/>
      <c r="LV52" s="128"/>
      <c r="LW52" s="128"/>
      <c r="LX52" s="128"/>
      <c r="LY52" s="128"/>
      <c r="LZ52" s="128"/>
      <c r="MA52" s="128">
        <f>データ!BU7</f>
        <v>64791</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202</v>
      </c>
      <c r="V53" s="128"/>
      <c r="W53" s="128"/>
      <c r="X53" s="128"/>
      <c r="Y53" s="128"/>
      <c r="Z53" s="128"/>
      <c r="AA53" s="128"/>
      <c r="AB53" s="128"/>
      <c r="AC53" s="128"/>
      <c r="AD53" s="128"/>
      <c r="AE53" s="128"/>
      <c r="AF53" s="128"/>
      <c r="AG53" s="128"/>
      <c r="AH53" s="128"/>
      <c r="AI53" s="128"/>
      <c r="AJ53" s="128"/>
      <c r="AK53" s="128"/>
      <c r="AL53" s="128"/>
      <c r="AM53" s="128"/>
      <c r="AN53" s="128">
        <f>データ!BA7</f>
        <v>177</v>
      </c>
      <c r="AO53" s="128"/>
      <c r="AP53" s="128"/>
      <c r="AQ53" s="128"/>
      <c r="AR53" s="128"/>
      <c r="AS53" s="128"/>
      <c r="AT53" s="128"/>
      <c r="AU53" s="128"/>
      <c r="AV53" s="128"/>
      <c r="AW53" s="128"/>
      <c r="AX53" s="128"/>
      <c r="AY53" s="128"/>
      <c r="AZ53" s="128"/>
      <c r="BA53" s="128"/>
      <c r="BB53" s="128"/>
      <c r="BC53" s="128"/>
      <c r="BD53" s="128"/>
      <c r="BE53" s="128"/>
      <c r="BF53" s="128"/>
      <c r="BG53" s="128">
        <f>データ!BB7</f>
        <v>145</v>
      </c>
      <c r="BH53" s="128"/>
      <c r="BI53" s="128"/>
      <c r="BJ53" s="128"/>
      <c r="BK53" s="128"/>
      <c r="BL53" s="128"/>
      <c r="BM53" s="128"/>
      <c r="BN53" s="128"/>
      <c r="BO53" s="128"/>
      <c r="BP53" s="128"/>
      <c r="BQ53" s="128"/>
      <c r="BR53" s="128"/>
      <c r="BS53" s="128"/>
      <c r="BT53" s="128"/>
      <c r="BU53" s="128"/>
      <c r="BV53" s="128"/>
      <c r="BW53" s="128"/>
      <c r="BX53" s="128"/>
      <c r="BY53" s="128"/>
      <c r="BZ53" s="128">
        <f>データ!BC7</f>
        <v>108</v>
      </c>
      <c r="CA53" s="128"/>
      <c r="CB53" s="128"/>
      <c r="CC53" s="128"/>
      <c r="CD53" s="128"/>
      <c r="CE53" s="128"/>
      <c r="CF53" s="128"/>
      <c r="CG53" s="128"/>
      <c r="CH53" s="128"/>
      <c r="CI53" s="128"/>
      <c r="CJ53" s="128"/>
      <c r="CK53" s="128"/>
      <c r="CL53" s="128"/>
      <c r="CM53" s="128"/>
      <c r="CN53" s="128"/>
      <c r="CO53" s="128"/>
      <c r="CP53" s="128"/>
      <c r="CQ53" s="128"/>
      <c r="CR53" s="128"/>
      <c r="CS53" s="128">
        <f>データ!BD7</f>
        <v>90</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37843</v>
      </c>
      <c r="JD53" s="128"/>
      <c r="JE53" s="128"/>
      <c r="JF53" s="128"/>
      <c r="JG53" s="128"/>
      <c r="JH53" s="128"/>
      <c r="JI53" s="128"/>
      <c r="JJ53" s="128"/>
      <c r="JK53" s="128"/>
      <c r="JL53" s="128"/>
      <c r="JM53" s="128"/>
      <c r="JN53" s="128"/>
      <c r="JO53" s="128"/>
      <c r="JP53" s="128"/>
      <c r="JQ53" s="128"/>
      <c r="JR53" s="128"/>
      <c r="JS53" s="128"/>
      <c r="JT53" s="128"/>
      <c r="JU53" s="128"/>
      <c r="JV53" s="128">
        <f>データ!BW7</f>
        <v>36318</v>
      </c>
      <c r="JW53" s="128"/>
      <c r="JX53" s="128"/>
      <c r="JY53" s="128"/>
      <c r="JZ53" s="128"/>
      <c r="KA53" s="128"/>
      <c r="KB53" s="128"/>
      <c r="KC53" s="128"/>
      <c r="KD53" s="128"/>
      <c r="KE53" s="128"/>
      <c r="KF53" s="128"/>
      <c r="KG53" s="128"/>
      <c r="KH53" s="128"/>
      <c r="KI53" s="128"/>
      <c r="KJ53" s="128"/>
      <c r="KK53" s="128"/>
      <c r="KL53" s="128"/>
      <c r="KM53" s="128"/>
      <c r="KN53" s="128"/>
      <c r="KO53" s="128">
        <f>データ!BX7</f>
        <v>37745</v>
      </c>
      <c r="KP53" s="128"/>
      <c r="KQ53" s="128"/>
      <c r="KR53" s="128"/>
      <c r="KS53" s="128"/>
      <c r="KT53" s="128"/>
      <c r="KU53" s="128"/>
      <c r="KV53" s="128"/>
      <c r="KW53" s="128"/>
      <c r="KX53" s="128"/>
      <c r="KY53" s="128"/>
      <c r="KZ53" s="128"/>
      <c r="LA53" s="128"/>
      <c r="LB53" s="128"/>
      <c r="LC53" s="128"/>
      <c r="LD53" s="128"/>
      <c r="LE53" s="128"/>
      <c r="LF53" s="128"/>
      <c r="LG53" s="128"/>
      <c r="LH53" s="128">
        <f>データ!BY7</f>
        <v>35151</v>
      </c>
      <c r="LI53" s="128"/>
      <c r="LJ53" s="128"/>
      <c r="LK53" s="128"/>
      <c r="LL53" s="128"/>
      <c r="LM53" s="128"/>
      <c r="LN53" s="128"/>
      <c r="LO53" s="128"/>
      <c r="LP53" s="128"/>
      <c r="LQ53" s="128"/>
      <c r="LR53" s="128"/>
      <c r="LS53" s="128"/>
      <c r="LT53" s="128"/>
      <c r="LU53" s="128"/>
      <c r="LV53" s="128"/>
      <c r="LW53" s="128"/>
      <c r="LX53" s="128"/>
      <c r="LY53" s="128"/>
      <c r="LZ53" s="128"/>
      <c r="MA53" s="128">
        <f>データ!BZ7</f>
        <v>29367</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130</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1409297</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206903</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TY7duvjTpPEesULlRwenzwBLL5MX9nn8e/Xc8PPvcckLksYs21D59Y2WQ6xm3aZywMbEL92Q8CijR//lOOsmow==" saltValue="l78rzvuE1QT22u5R8Zns8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100</v>
      </c>
      <c r="AY5" s="59" t="s">
        <v>93</v>
      </c>
      <c r="AZ5" s="59" t="s">
        <v>94</v>
      </c>
      <c r="BA5" s="59" t="s">
        <v>95</v>
      </c>
      <c r="BB5" s="59" t="s">
        <v>96</v>
      </c>
      <c r="BC5" s="59" t="s">
        <v>97</v>
      </c>
      <c r="BD5" s="59" t="s">
        <v>98</v>
      </c>
      <c r="BE5" s="59" t="s">
        <v>99</v>
      </c>
      <c r="BF5" s="59" t="s">
        <v>101</v>
      </c>
      <c r="BG5" s="59" t="s">
        <v>90</v>
      </c>
      <c r="BH5" s="59" t="s">
        <v>91</v>
      </c>
      <c r="BI5" s="59" t="s">
        <v>92</v>
      </c>
      <c r="BJ5" s="59" t="s">
        <v>93</v>
      </c>
      <c r="BK5" s="59" t="s">
        <v>94</v>
      </c>
      <c r="BL5" s="59" t="s">
        <v>95</v>
      </c>
      <c r="BM5" s="59" t="s">
        <v>96</v>
      </c>
      <c r="BN5" s="59" t="s">
        <v>97</v>
      </c>
      <c r="BO5" s="59" t="s">
        <v>98</v>
      </c>
      <c r="BP5" s="59" t="s">
        <v>99</v>
      </c>
      <c r="BQ5" s="59" t="s">
        <v>102</v>
      </c>
      <c r="BR5" s="59" t="s">
        <v>90</v>
      </c>
      <c r="BS5" s="59" t="s">
        <v>91</v>
      </c>
      <c r="BT5" s="59" t="s">
        <v>103</v>
      </c>
      <c r="BU5" s="59" t="s">
        <v>104</v>
      </c>
      <c r="BV5" s="59" t="s">
        <v>94</v>
      </c>
      <c r="BW5" s="59" t="s">
        <v>95</v>
      </c>
      <c r="BX5" s="59" t="s">
        <v>96</v>
      </c>
      <c r="BY5" s="59" t="s">
        <v>97</v>
      </c>
      <c r="BZ5" s="59" t="s">
        <v>98</v>
      </c>
      <c r="CA5" s="59" t="s">
        <v>99</v>
      </c>
      <c r="CB5" s="59" t="s">
        <v>89</v>
      </c>
      <c r="CC5" s="59" t="s">
        <v>90</v>
      </c>
      <c r="CD5" s="59" t="s">
        <v>91</v>
      </c>
      <c r="CE5" s="59" t="s">
        <v>103</v>
      </c>
      <c r="CF5" s="59" t="s">
        <v>104</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103</v>
      </c>
      <c r="DD5" s="59" t="s">
        <v>104</v>
      </c>
      <c r="DE5" s="59" t="s">
        <v>94</v>
      </c>
      <c r="DF5" s="59" t="s">
        <v>95</v>
      </c>
      <c r="DG5" s="59" t="s">
        <v>96</v>
      </c>
      <c r="DH5" s="59" t="s">
        <v>97</v>
      </c>
      <c r="DI5" s="59" t="s">
        <v>98</v>
      </c>
      <c r="DJ5" s="59" t="s">
        <v>35</v>
      </c>
      <c r="DK5" s="59" t="s">
        <v>89</v>
      </c>
      <c r="DL5" s="59" t="s">
        <v>105</v>
      </c>
      <c r="DM5" s="59" t="s">
        <v>91</v>
      </c>
      <c r="DN5" s="59" t="s">
        <v>92</v>
      </c>
      <c r="DO5" s="59" t="s">
        <v>93</v>
      </c>
      <c r="DP5" s="59" t="s">
        <v>94</v>
      </c>
      <c r="DQ5" s="59" t="s">
        <v>95</v>
      </c>
      <c r="DR5" s="59" t="s">
        <v>96</v>
      </c>
      <c r="DS5" s="59" t="s">
        <v>97</v>
      </c>
      <c r="DT5" s="59" t="s">
        <v>98</v>
      </c>
      <c r="DU5" s="59" t="s">
        <v>99</v>
      </c>
    </row>
    <row r="6" spans="1:125" s="66" customFormat="1" x14ac:dyDescent="0.15">
      <c r="A6" s="49" t="s">
        <v>106</v>
      </c>
      <c r="B6" s="60">
        <f>B8</f>
        <v>2018</v>
      </c>
      <c r="C6" s="60">
        <f t="shared" ref="C6:X6" si="1">C8</f>
        <v>232017</v>
      </c>
      <c r="D6" s="60">
        <f t="shared" si="1"/>
        <v>47</v>
      </c>
      <c r="E6" s="60">
        <f t="shared" si="1"/>
        <v>14</v>
      </c>
      <c r="F6" s="60">
        <f t="shared" si="1"/>
        <v>0</v>
      </c>
      <c r="G6" s="60">
        <f t="shared" si="1"/>
        <v>2</v>
      </c>
      <c r="H6" s="60" t="str">
        <f>SUBSTITUTE(H8,"　","")</f>
        <v>愛知県豊橋市</v>
      </c>
      <c r="I6" s="60" t="str">
        <f t="shared" si="1"/>
        <v>豊橋市駅前大通公共駐車場（第二）</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40</v>
      </c>
      <c r="S6" s="62" t="str">
        <f t="shared" si="1"/>
        <v>商業施設</v>
      </c>
      <c r="T6" s="62" t="str">
        <f t="shared" si="1"/>
        <v>無</v>
      </c>
      <c r="U6" s="63">
        <f t="shared" si="1"/>
        <v>5110</v>
      </c>
      <c r="V6" s="63">
        <f t="shared" si="1"/>
        <v>144</v>
      </c>
      <c r="W6" s="63">
        <f t="shared" si="1"/>
        <v>300</v>
      </c>
      <c r="X6" s="62" t="str">
        <f t="shared" si="1"/>
        <v>代行制</v>
      </c>
      <c r="Y6" s="64">
        <f>IF(Y8="-",NA(),Y8)</f>
        <v>430.8</v>
      </c>
      <c r="Z6" s="64">
        <f t="shared" ref="Z6:AH6" si="2">IF(Z8="-",NA(),Z8)</f>
        <v>353.9</v>
      </c>
      <c r="AA6" s="64">
        <f t="shared" si="2"/>
        <v>313.89999999999998</v>
      </c>
      <c r="AB6" s="64">
        <f t="shared" si="2"/>
        <v>289</v>
      </c>
      <c r="AC6" s="64">
        <f t="shared" si="2"/>
        <v>298.10000000000002</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78.599999999999994</v>
      </c>
      <c r="BG6" s="64">
        <f t="shared" ref="BG6:BO6" si="5">IF(BG8="-",NA(),BG8)</f>
        <v>77.2</v>
      </c>
      <c r="BH6" s="64">
        <f t="shared" si="5"/>
        <v>72.099999999999994</v>
      </c>
      <c r="BI6" s="64">
        <f t="shared" si="5"/>
        <v>68.900000000000006</v>
      </c>
      <c r="BJ6" s="64">
        <f t="shared" si="5"/>
        <v>69.7</v>
      </c>
      <c r="BK6" s="64">
        <f t="shared" si="5"/>
        <v>18.2</v>
      </c>
      <c r="BL6" s="64">
        <f t="shared" si="5"/>
        <v>17.5</v>
      </c>
      <c r="BM6" s="64">
        <f t="shared" si="5"/>
        <v>14.3</v>
      </c>
      <c r="BN6" s="64">
        <f t="shared" si="5"/>
        <v>11.8</v>
      </c>
      <c r="BO6" s="64">
        <f t="shared" si="5"/>
        <v>8.6</v>
      </c>
      <c r="BP6" s="61" t="str">
        <f>IF(BP8="-","",IF(BP8="-","【-】","【"&amp;SUBSTITUTE(TEXT(BP8,"#,##0.0"),"-","△")&amp;"】"))</f>
        <v>【26.3】</v>
      </c>
      <c r="BQ6" s="65">
        <f>IF(BQ8="-",NA(),BQ8)</f>
        <v>76258</v>
      </c>
      <c r="BR6" s="65">
        <f t="shared" ref="BR6:BZ6" si="6">IF(BR8="-",NA(),BR8)</f>
        <v>71588</v>
      </c>
      <c r="BS6" s="65">
        <f t="shared" si="6"/>
        <v>65915</v>
      </c>
      <c r="BT6" s="65">
        <f t="shared" si="6"/>
        <v>64924</v>
      </c>
      <c r="BU6" s="65">
        <f t="shared" si="6"/>
        <v>64791</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107</v>
      </c>
      <c r="CM6" s="63">
        <f t="shared" ref="CM6:CN6" si="7">CM8</f>
        <v>1409297</v>
      </c>
      <c r="CN6" s="63">
        <f t="shared" si="7"/>
        <v>206903</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436.8</v>
      </c>
      <c r="DL6" s="64">
        <f t="shared" ref="DL6:DT6" si="9">IF(DL8="-",NA(),DL8)</f>
        <v>443.1</v>
      </c>
      <c r="DM6" s="64">
        <f t="shared" si="9"/>
        <v>428.5</v>
      </c>
      <c r="DN6" s="64">
        <f t="shared" si="9"/>
        <v>413.2</v>
      </c>
      <c r="DO6" s="64">
        <f t="shared" si="9"/>
        <v>402.8</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108</v>
      </c>
      <c r="B7" s="60">
        <f t="shared" ref="B7:X7" si="10">B8</f>
        <v>2018</v>
      </c>
      <c r="C7" s="60">
        <f t="shared" si="10"/>
        <v>232017</v>
      </c>
      <c r="D7" s="60">
        <f t="shared" si="10"/>
        <v>47</v>
      </c>
      <c r="E7" s="60">
        <f t="shared" si="10"/>
        <v>14</v>
      </c>
      <c r="F7" s="60">
        <f t="shared" si="10"/>
        <v>0</v>
      </c>
      <c r="G7" s="60">
        <f t="shared" si="10"/>
        <v>2</v>
      </c>
      <c r="H7" s="60" t="str">
        <f t="shared" si="10"/>
        <v>愛知県　豊橋市</v>
      </c>
      <c r="I7" s="60" t="str">
        <f t="shared" si="10"/>
        <v>豊橋市駅前大通公共駐車場（第二）</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40</v>
      </c>
      <c r="S7" s="62" t="str">
        <f t="shared" si="10"/>
        <v>商業施設</v>
      </c>
      <c r="T7" s="62" t="str">
        <f t="shared" si="10"/>
        <v>無</v>
      </c>
      <c r="U7" s="63">
        <f t="shared" si="10"/>
        <v>5110</v>
      </c>
      <c r="V7" s="63">
        <f t="shared" si="10"/>
        <v>144</v>
      </c>
      <c r="W7" s="63">
        <f t="shared" si="10"/>
        <v>300</v>
      </c>
      <c r="X7" s="62" t="str">
        <f t="shared" si="10"/>
        <v>代行制</v>
      </c>
      <c r="Y7" s="64">
        <f>Y8</f>
        <v>430.8</v>
      </c>
      <c r="Z7" s="64">
        <f t="shared" ref="Z7:AH7" si="11">Z8</f>
        <v>353.9</v>
      </c>
      <c r="AA7" s="64">
        <f t="shared" si="11"/>
        <v>313.89999999999998</v>
      </c>
      <c r="AB7" s="64">
        <f t="shared" si="11"/>
        <v>289</v>
      </c>
      <c r="AC7" s="64">
        <f t="shared" si="11"/>
        <v>298.10000000000002</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78.599999999999994</v>
      </c>
      <c r="BG7" s="64">
        <f t="shared" ref="BG7:BO7" si="14">BG8</f>
        <v>77.2</v>
      </c>
      <c r="BH7" s="64">
        <f t="shared" si="14"/>
        <v>72.099999999999994</v>
      </c>
      <c r="BI7" s="64">
        <f t="shared" si="14"/>
        <v>68.900000000000006</v>
      </c>
      <c r="BJ7" s="64">
        <f t="shared" si="14"/>
        <v>69.7</v>
      </c>
      <c r="BK7" s="64">
        <f t="shared" si="14"/>
        <v>18.2</v>
      </c>
      <c r="BL7" s="64">
        <f t="shared" si="14"/>
        <v>17.5</v>
      </c>
      <c r="BM7" s="64">
        <f t="shared" si="14"/>
        <v>14.3</v>
      </c>
      <c r="BN7" s="64">
        <f t="shared" si="14"/>
        <v>11.8</v>
      </c>
      <c r="BO7" s="64">
        <f t="shared" si="14"/>
        <v>8.6</v>
      </c>
      <c r="BP7" s="61"/>
      <c r="BQ7" s="65">
        <f>BQ8</f>
        <v>76258</v>
      </c>
      <c r="BR7" s="65">
        <f t="shared" ref="BR7:BZ7" si="15">BR8</f>
        <v>71588</v>
      </c>
      <c r="BS7" s="65">
        <f t="shared" si="15"/>
        <v>65915</v>
      </c>
      <c r="BT7" s="65">
        <f t="shared" si="15"/>
        <v>64924</v>
      </c>
      <c r="BU7" s="65">
        <f t="shared" si="15"/>
        <v>64791</v>
      </c>
      <c r="BV7" s="65">
        <f t="shared" si="15"/>
        <v>37843</v>
      </c>
      <c r="BW7" s="65">
        <f t="shared" si="15"/>
        <v>36318</v>
      </c>
      <c r="BX7" s="65">
        <f t="shared" si="15"/>
        <v>37745</v>
      </c>
      <c r="BY7" s="65">
        <f t="shared" si="15"/>
        <v>35151</v>
      </c>
      <c r="BZ7" s="65">
        <f t="shared" si="15"/>
        <v>29367</v>
      </c>
      <c r="CA7" s="63"/>
      <c r="CB7" s="64" t="s">
        <v>109</v>
      </c>
      <c r="CC7" s="64" t="s">
        <v>109</v>
      </c>
      <c r="CD7" s="64" t="s">
        <v>109</v>
      </c>
      <c r="CE7" s="64" t="s">
        <v>109</v>
      </c>
      <c r="CF7" s="64" t="s">
        <v>109</v>
      </c>
      <c r="CG7" s="64" t="s">
        <v>109</v>
      </c>
      <c r="CH7" s="64" t="s">
        <v>109</v>
      </c>
      <c r="CI7" s="64" t="s">
        <v>109</v>
      </c>
      <c r="CJ7" s="64" t="s">
        <v>109</v>
      </c>
      <c r="CK7" s="64" t="s">
        <v>107</v>
      </c>
      <c r="CL7" s="61"/>
      <c r="CM7" s="63">
        <f>CM8</f>
        <v>1409297</v>
      </c>
      <c r="CN7" s="63">
        <f>CN8</f>
        <v>206903</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436.8</v>
      </c>
      <c r="DL7" s="64">
        <f t="shared" ref="DL7:DT7" si="17">DL8</f>
        <v>443.1</v>
      </c>
      <c r="DM7" s="64">
        <f t="shared" si="17"/>
        <v>428.5</v>
      </c>
      <c r="DN7" s="64">
        <f t="shared" si="17"/>
        <v>413.2</v>
      </c>
      <c r="DO7" s="64">
        <f t="shared" si="17"/>
        <v>402.8</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232017</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40</v>
      </c>
      <c r="S8" s="69" t="s">
        <v>120</v>
      </c>
      <c r="T8" s="69" t="s">
        <v>121</v>
      </c>
      <c r="U8" s="70">
        <v>5110</v>
      </c>
      <c r="V8" s="70">
        <v>144</v>
      </c>
      <c r="W8" s="70">
        <v>300</v>
      </c>
      <c r="X8" s="69" t="s">
        <v>122</v>
      </c>
      <c r="Y8" s="71">
        <v>430.8</v>
      </c>
      <c r="Z8" s="71">
        <v>353.9</v>
      </c>
      <c r="AA8" s="71">
        <v>313.89999999999998</v>
      </c>
      <c r="AB8" s="71">
        <v>289</v>
      </c>
      <c r="AC8" s="71">
        <v>298.10000000000002</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78.599999999999994</v>
      </c>
      <c r="BG8" s="71">
        <v>77.2</v>
      </c>
      <c r="BH8" s="71">
        <v>72.099999999999994</v>
      </c>
      <c r="BI8" s="71">
        <v>68.900000000000006</v>
      </c>
      <c r="BJ8" s="71">
        <v>69.7</v>
      </c>
      <c r="BK8" s="71">
        <v>18.2</v>
      </c>
      <c r="BL8" s="71">
        <v>17.5</v>
      </c>
      <c r="BM8" s="71">
        <v>14.3</v>
      </c>
      <c r="BN8" s="71">
        <v>11.8</v>
      </c>
      <c r="BO8" s="71">
        <v>8.6</v>
      </c>
      <c r="BP8" s="68">
        <v>26.3</v>
      </c>
      <c r="BQ8" s="72">
        <v>76258</v>
      </c>
      <c r="BR8" s="72">
        <v>71588</v>
      </c>
      <c r="BS8" s="72">
        <v>65915</v>
      </c>
      <c r="BT8" s="73">
        <v>64924</v>
      </c>
      <c r="BU8" s="73">
        <v>64791</v>
      </c>
      <c r="BV8" s="72">
        <v>37843</v>
      </c>
      <c r="BW8" s="72">
        <v>36318</v>
      </c>
      <c r="BX8" s="72">
        <v>37745</v>
      </c>
      <c r="BY8" s="72">
        <v>35151</v>
      </c>
      <c r="BZ8" s="72">
        <v>29367</v>
      </c>
      <c r="CA8" s="70">
        <v>16102</v>
      </c>
      <c r="CB8" s="71" t="s">
        <v>114</v>
      </c>
      <c r="CC8" s="71" t="s">
        <v>114</v>
      </c>
      <c r="CD8" s="71" t="s">
        <v>114</v>
      </c>
      <c r="CE8" s="71" t="s">
        <v>114</v>
      </c>
      <c r="CF8" s="71" t="s">
        <v>114</v>
      </c>
      <c r="CG8" s="71" t="s">
        <v>114</v>
      </c>
      <c r="CH8" s="71" t="s">
        <v>114</v>
      </c>
      <c r="CI8" s="71" t="s">
        <v>114</v>
      </c>
      <c r="CJ8" s="71" t="s">
        <v>114</v>
      </c>
      <c r="CK8" s="71" t="s">
        <v>114</v>
      </c>
      <c r="CL8" s="68" t="s">
        <v>114</v>
      </c>
      <c r="CM8" s="70">
        <v>1409297</v>
      </c>
      <c r="CN8" s="70">
        <v>206903</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351.1</v>
      </c>
      <c r="DF8" s="71">
        <v>278.89999999999998</v>
      </c>
      <c r="DG8" s="71">
        <v>205.5</v>
      </c>
      <c r="DH8" s="71">
        <v>187.9</v>
      </c>
      <c r="DI8" s="71">
        <v>139.69999999999999</v>
      </c>
      <c r="DJ8" s="68">
        <v>103.6</v>
      </c>
      <c r="DK8" s="71">
        <v>436.8</v>
      </c>
      <c r="DL8" s="71">
        <v>443.1</v>
      </c>
      <c r="DM8" s="71">
        <v>428.5</v>
      </c>
      <c r="DN8" s="71">
        <v>413.2</v>
      </c>
      <c r="DO8" s="71">
        <v>402.8</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2020-02-06T05:58:34Z</cp:lastPrinted>
  <dcterms:created xsi:type="dcterms:W3CDTF">2019-12-05T07:23:57Z</dcterms:created>
  <dcterms:modified xsi:type="dcterms:W3CDTF">2020-02-10T09:04:19Z</dcterms:modified>
  <cp:category/>
</cp:coreProperties>
</file>