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Z:\2010_上下水道部\10_上下水道経営課\12_下水道経理担当\◆過年度等データ\91照会\照会 H31\【1 愛知県市町村課】R02.02.04 公営企業に係る「経営比較分析表」の分析等の確認について\"/>
    </mc:Choice>
  </mc:AlternateContent>
  <xr:revisionPtr revIDLastSave="0" documentId="13_ncr:1_{6C28D679-91FE-4B7F-B6F8-063475BF1FC3}" xr6:coauthVersionLast="41" xr6:coauthVersionMax="41" xr10:uidLastSave="{00000000-0000-0000-0000-000000000000}"/>
  <workbookProtection workbookAlgorithmName="SHA-512" workbookHashValue="N6UOtuVm9KyjoAhVJARTVpsJPFxQKxMcEk5/7QmZ1n7AGTD1k+v5PZUwKjWiWT0DqWMBV+ADZ8sxJxmtnm445A==" workbookSaltValue="vtkF6JPwvrpDK4JkhM5Wu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P10" i="4"/>
  <c r="I10" i="4"/>
  <c r="AT8" i="4"/>
  <c r="AL8" i="4"/>
  <c r="W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<sst xmlns="http://schemas.openxmlformats.org/spreadsheetml/2006/main" count="267" uniqueCount="111">
  <si>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</si>
  <si>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</si>
  <si>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</si>
  <si>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</si>
  <si>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</si>
  <si>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</si>
  <si>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</si>
  <si>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</si>
  <si>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</si>
  <si>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</si>
  <si>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</si>
  <si>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</si>
  <si>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</si>
  <si>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</si>
  <si>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</si>
  <si>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</si>
  <si>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</si>
  <si>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</si>
  <si>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</si>
  <si>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</si>
  <si>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</si>
  <si>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</si>
  <si>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</si>
  <si>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</si>
  <si>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</si>
  <si>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</si>
  <si>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</si>
  <si>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</si>
  <si>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</si>
  <si>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</si>
  <si>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</si>
  <si>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</si>
  <si>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</si>
  <si>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</si>
  <si>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</si>
  <si>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</si>
  <si>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</si>
  <si>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</si>
  <si>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</si>
  <si>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</si>
  <si>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</si>
  <si>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</si>
  <si>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</si>
  <si>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</si>
  <si>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</si>
  <si>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</si>
  <si>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</si>
  <si>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</si>
  <si>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</si>
  <si>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</si>
  <si>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</si>
  <si>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</si>
  <si>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</si>
  <si>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</si>
  <si>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</si>
  <si>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</si>
  <si>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</si>
  <si>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</si>
  <si>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</si>
  <si>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</si>
  <si>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</si>
  <si>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</si>
  <si>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</si>
  <si>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</si>
  <si>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</si>
  <si>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</si>
  <si>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</si>
  <si>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</si>
  <si>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</si>
  <si>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</si>
  <si>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</si>
  <si>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</si>
  <si>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</si>
  <si>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</si>
  <si>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</si>
  <si>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</si>
  <si>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</si>
  <si>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</si>
  <si>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</si>
  <si>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</si>
  <si>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</si>
  <si>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</si>
  <si>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</si>
  <si>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</si>
  <si>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</si>
  <si>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</si>
  <si>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</si>
  <si>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</si>
  <si>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</si>
  <si>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</si>
  <si>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</si>
  <si>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</si>
  <si>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</si>
  <si>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</si>
  <si>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</si>
  <si>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</si>
  <si>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春日井市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</si>
  <si>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</si>
  <si>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</si>
  <si>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</si>
  <si>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</si>
  <si>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</si>
  <si>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</si>
  <si>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</si>
  <si>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</si>
  <si>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</si>
  <si>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</si>
  <si>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</si>
  <si>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成28年度の地方公営企業法適用時の資産の償却が完了するまで、減価償却費はほぼ同程度で累積されていきます。「②管渠老朽化率」は、類似団体・全国平均に比べ大きく下回っていますが、春日井市公共下水道事業は昭和43年から供用開始しており、今後は施設の法定耐用年数50年の経過時期が集中するため、上昇が見込まれます。
　このため、平成30年度に策定した「春日井市下水道ストックマネジメント計画」に基づき、管渠や施設の適切な維持管理により長寿命化を図り、点検及び更新等を計画的に進めます。これに伴い、「③管渠改善率」も上昇する見込みです。</t>
    <rPh sb="21" eb="23">
      <t>ヘイセイ</t>
    </rPh>
    <rPh sb="25" eb="27">
      <t>ネンド</t>
    </rPh>
    <rPh sb="28" eb="30">
      <t>チホウ</t>
    </rPh>
    <rPh sb="30" eb="32">
      <t>コウエイ</t>
    </rPh>
    <rPh sb="32" eb="34">
      <t>キギョウ</t>
    </rPh>
    <rPh sb="34" eb="35">
      <t>ホウ</t>
    </rPh>
    <rPh sb="35" eb="37">
      <t>テキヨウ</t>
    </rPh>
    <rPh sb="37" eb="38">
      <t>ジ</t>
    </rPh>
    <rPh sb="39" eb="41">
      <t>シサン</t>
    </rPh>
    <rPh sb="42" eb="44">
      <t>ショウキャク</t>
    </rPh>
    <rPh sb="45" eb="47">
      <t>カンリョウ</t>
    </rPh>
    <rPh sb="52" eb="54">
      <t>ゲンカ</t>
    </rPh>
    <rPh sb="54" eb="56">
      <t>ショウキャク</t>
    </rPh>
    <rPh sb="56" eb="57">
      <t>ヒ</t>
    </rPh>
    <rPh sb="60" eb="63">
      <t>ドウテイド</t>
    </rPh>
    <rPh sb="64" eb="66">
      <t>ルイセキ</t>
    </rPh>
    <rPh sb="97" eb="98">
      <t>オオ</t>
    </rPh>
    <rPh sb="137" eb="139">
      <t>コンゴ</t>
    </rPh>
    <rPh sb="140" eb="142">
      <t>シセツ</t>
    </rPh>
    <rPh sb="143" eb="145">
      <t>ホウテイ</t>
    </rPh>
    <rPh sb="153" eb="155">
      <t>ケイカ</t>
    </rPh>
    <rPh sb="155" eb="157">
      <t>ジキ</t>
    </rPh>
    <rPh sb="158" eb="160">
      <t>シュウチュウ</t>
    </rPh>
    <rPh sb="165" eb="167">
      <t>ジョウショウ</t>
    </rPh>
    <rPh sb="168" eb="170">
      <t>ミコ</t>
    </rPh>
    <rPh sb="182" eb="184">
      <t>ヘイセイ</t>
    </rPh>
    <rPh sb="186" eb="188">
      <t>ネンド</t>
    </rPh>
    <rPh sb="189" eb="191">
      <t>サクテイ</t>
    </rPh>
    <rPh sb="194" eb="198">
      <t>カスガイシ</t>
    </rPh>
    <rPh sb="198" eb="201">
      <t>ゲスイドウ</t>
    </rPh>
    <rPh sb="211" eb="213">
      <t>ケイカク</t>
    </rPh>
    <rPh sb="215" eb="216">
      <t>モト</t>
    </rPh>
    <rPh sb="219" eb="221">
      <t>カンキョ</t>
    </rPh>
    <rPh sb="222" eb="224">
      <t>シセツ</t>
    </rPh>
    <rPh sb="225" eb="227">
      <t>テキセツ</t>
    </rPh>
    <rPh sb="228" eb="230">
      <t>イジ</t>
    </rPh>
    <rPh sb="230" eb="232">
      <t>カンリ</t>
    </rPh>
    <rPh sb="235" eb="239">
      <t>チョウジュミョウカ</t>
    </rPh>
    <rPh sb="240" eb="241">
      <t>ハカ</t>
    </rPh>
    <phoneticPr fontId="4"/>
  </si>
  <si>
    <t>　当市の下水道は整備過程であり、また、施設の老朽化に伴う更新需要及び維持管理に要する経費の増大が懸念される中、経費回収率は100％を大きく下回っており、一般会計繰入金への依存度も高く、非常に厳しい経営状況となっています。
　計画的かつ着実な整備を行い、効率的・効果的な未普及地域の解消及び浸水対策を図るとともに、普及促進活動による水洗化率の向上による生活環境の改善に努めます。
　また、ストックマネジメント計画による効率的な維持管理を行い、費用の平準化及び縮減を図るとともに、使用料等の収納率の向上を図り、事業収入の確保に努めます。
　経営健全化を目指し、将来にわたり安定的に事業を継続していくため、今後の施設のあり方や適切な使用料について検討を行い、「経営戦略」の策定を令和元年度末を目標に進めています。</t>
    <rPh sb="1" eb="3">
      <t>トウシ</t>
    </rPh>
    <rPh sb="4" eb="7">
      <t>ゲスイドウ</t>
    </rPh>
    <rPh sb="8" eb="10">
      <t>セイビ</t>
    </rPh>
    <rPh sb="10" eb="12">
      <t>カテイ</t>
    </rPh>
    <rPh sb="26" eb="27">
      <t>トモナ</t>
    </rPh>
    <rPh sb="28" eb="30">
      <t>コウシン</t>
    </rPh>
    <rPh sb="30" eb="32">
      <t>ジュヨウ</t>
    </rPh>
    <rPh sb="32" eb="33">
      <t>オヨ</t>
    </rPh>
    <rPh sb="92" eb="94">
      <t>ヒジョウ</t>
    </rPh>
    <rPh sb="95" eb="96">
      <t>キビ</t>
    </rPh>
    <rPh sb="98" eb="100">
      <t>ケイエイ</t>
    </rPh>
    <rPh sb="100" eb="102">
      <t>ジョウキョウ</t>
    </rPh>
    <rPh sb="112" eb="114">
      <t>ケイカク</t>
    </rPh>
    <rPh sb="114" eb="115">
      <t>テキ</t>
    </rPh>
    <rPh sb="117" eb="119">
      <t>チャクジツ</t>
    </rPh>
    <rPh sb="120" eb="122">
      <t>セイビ</t>
    </rPh>
    <rPh sb="123" eb="124">
      <t>オコナ</t>
    </rPh>
    <rPh sb="126" eb="129">
      <t>コウリツテキ</t>
    </rPh>
    <rPh sb="130" eb="133">
      <t>コウカテキ</t>
    </rPh>
    <rPh sb="134" eb="137">
      <t>ミフキュウ</t>
    </rPh>
    <rPh sb="137" eb="139">
      <t>チイキ</t>
    </rPh>
    <rPh sb="140" eb="142">
      <t>カイショウ</t>
    </rPh>
    <rPh sb="142" eb="143">
      <t>オヨ</t>
    </rPh>
    <rPh sb="144" eb="146">
      <t>シンスイ</t>
    </rPh>
    <rPh sb="146" eb="148">
      <t>タイサク</t>
    </rPh>
    <rPh sb="149" eb="150">
      <t>ハカ</t>
    </rPh>
    <rPh sb="160" eb="162">
      <t>カツドウ</t>
    </rPh>
    <rPh sb="165" eb="168">
      <t>スイセンカ</t>
    </rPh>
    <rPh sb="168" eb="169">
      <t>リツ</t>
    </rPh>
    <rPh sb="170" eb="172">
      <t>コウジョウ</t>
    </rPh>
    <rPh sb="175" eb="177">
      <t>セイカツ</t>
    </rPh>
    <rPh sb="177" eb="179">
      <t>カンキョウ</t>
    </rPh>
    <rPh sb="180" eb="182">
      <t>カイゼン</t>
    </rPh>
    <rPh sb="212" eb="214">
      <t>イジ</t>
    </rPh>
    <rPh sb="214" eb="216">
      <t>カンリ</t>
    </rPh>
    <rPh sb="227" eb="230">
      <t>ヘイジュンカ</t>
    </rPh>
    <rPh sb="230" eb="231">
      <t>オヨ</t>
    </rPh>
    <rPh sb="238" eb="241">
      <t>シヨウリョウ</t>
    </rPh>
    <rPh sb="241" eb="242">
      <t>トウ</t>
    </rPh>
    <rPh sb="243" eb="245">
      <t>シュウノウ</t>
    </rPh>
    <rPh sb="245" eb="246">
      <t>リツ</t>
    </rPh>
    <rPh sb="247" eb="249">
      <t>コウジョウ</t>
    </rPh>
    <rPh sb="250" eb="251">
      <t>ハカ</t>
    </rPh>
    <rPh sb="253" eb="255">
      <t>ジギョウ</t>
    </rPh>
    <rPh sb="255" eb="257">
      <t>シュウニュウ</t>
    </rPh>
    <rPh sb="258" eb="260">
      <t>カクホ</t>
    </rPh>
    <rPh sb="261" eb="262">
      <t>ツト</t>
    </rPh>
    <rPh sb="270" eb="273">
      <t>ケンゼンカ</t>
    </rPh>
    <rPh sb="278" eb="280">
      <t>ショウライ</t>
    </rPh>
    <rPh sb="284" eb="287">
      <t>アンテイテキ</t>
    </rPh>
    <rPh sb="288" eb="290">
      <t>ジギョウ</t>
    </rPh>
    <rPh sb="291" eb="293">
      <t>ケイゾク</t>
    </rPh>
    <rPh sb="300" eb="302">
      <t>コンゴ</t>
    </rPh>
    <rPh sb="303" eb="305">
      <t>シセツ</t>
    </rPh>
    <rPh sb="336" eb="338">
      <t>レイワ</t>
    </rPh>
    <rPh sb="338" eb="339">
      <t>ゲン</t>
    </rPh>
    <rPh sb="341" eb="342">
      <t>マツ</t>
    </rPh>
    <phoneticPr fontId="4"/>
  </si>
  <si>
    <t>　平成28年度より地方公営企業法を適用したため、平成27年度以前数値は全て0となっています。
　「①経常収支比率」は、100%であるものの、「⑤経費回収率」は66.76%で、類似団体・全国平均から大きく下回っています。これは、下水道使用料等で賄えない汚水処理費用について、一般会計からの補助金により収支均衡とし、事業の運営を行っていることによるものです。
　「③流動比率」は100%を大きく下回っています。これは繰越工事資金以外に内部留保資金がなく、翌年度の企業債の償還を翌年度収入の資本費平準化債と一般会計からの繰入金により賄っているためです。
　「④企業債残高対事業規模比率」は新規整備を継続的に施行しているため、新規借入額が増加しており、依然として高い数値となっています。
　「⑥汚水処理原価」は類似団体・全国平均に比べ、やや上回る水準となっています。
　「⑦施設利用率」は100%を下回っていますが、これは、汚水流入量のピーク時でも安定的に処理を行うこと及び今後の新規整備による増加を考慮しているものです。
　「⑧水洗化率」は、類似団体・全国平均と同程度となっていますが、今後も引き続き、未接続家屋に対する普及促進を進めていきます。</t>
    <rPh sb="24" eb="26">
      <t>ヘイセイ</t>
    </rPh>
    <rPh sb="28" eb="29">
      <t>ネン</t>
    </rPh>
    <rPh sb="29" eb="30">
      <t>ド</t>
    </rPh>
    <rPh sb="30" eb="32">
      <t>イゼン</t>
    </rPh>
    <rPh sb="50" eb="52">
      <t>ケイジョウ</t>
    </rPh>
    <rPh sb="149" eb="151">
      <t>シュウシ</t>
    </rPh>
    <rPh sb="151" eb="153">
      <t>キンコウ</t>
    </rPh>
    <rPh sb="206" eb="208">
      <t>クリコシ</t>
    </rPh>
    <rPh sb="208" eb="210">
      <t>コウジ</t>
    </rPh>
    <rPh sb="210" eb="212">
      <t>シキン</t>
    </rPh>
    <rPh sb="212" eb="214">
      <t>イガイ</t>
    </rPh>
    <rPh sb="215" eb="217">
      <t>ナイブ</t>
    </rPh>
    <rPh sb="217" eb="219">
      <t>リュウホ</t>
    </rPh>
    <rPh sb="219" eb="221">
      <t>シキン</t>
    </rPh>
    <rPh sb="225" eb="228">
      <t>ヨクネンド</t>
    </rPh>
    <rPh sb="229" eb="231">
      <t>キギョウ</t>
    </rPh>
    <rPh sb="231" eb="232">
      <t>サイ</t>
    </rPh>
    <rPh sb="233" eb="235">
      <t>ショウカン</t>
    </rPh>
    <rPh sb="236" eb="239">
      <t>ヨクネンド</t>
    </rPh>
    <rPh sb="239" eb="241">
      <t>シュウニュウ</t>
    </rPh>
    <rPh sb="296" eb="299">
      <t>ケイゾクテキ</t>
    </rPh>
    <rPh sb="300" eb="302">
      <t>セコウ</t>
    </rPh>
    <rPh sb="315" eb="317">
      <t>ゾウカ</t>
    </rPh>
    <rPh sb="322" eb="324">
      <t>イゼン</t>
    </rPh>
    <rPh sb="327" eb="328">
      <t>タカ</t>
    </rPh>
    <rPh sb="329" eb="331">
      <t>スウチ</t>
    </rPh>
    <rPh sb="408" eb="410">
      <t>オスイ</t>
    </rPh>
    <rPh sb="410" eb="412">
      <t>リュウニュウ</t>
    </rPh>
    <rPh sb="412" eb="413">
      <t>リョウ</t>
    </rPh>
    <rPh sb="417" eb="418">
      <t>ジ</t>
    </rPh>
    <rPh sb="420" eb="423">
      <t>アンテイテキ</t>
    </rPh>
    <rPh sb="424" eb="426">
      <t>ショリ</t>
    </rPh>
    <rPh sb="427" eb="428">
      <t>オコナ</t>
    </rPh>
    <rPh sb="431" eb="432">
      <t>オヨ</t>
    </rPh>
    <rPh sb="446" eb="448">
      <t>コウリョ</t>
    </rPh>
    <rPh sb="478" eb="481">
      <t>ドウテイド</t>
    </rPh>
    <rPh sb="490" eb="492">
      <t>コンゴ</t>
    </rPh>
    <rPh sb="493" eb="494">
      <t>ヒ</t>
    </rPh>
    <rPh sb="495" eb="49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</si>
</sst>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0.08</c:v>
                </c:pt>
                <c:pt idx="3">
                  <c:v>0.09</c:v>
                </c:pt>
                <c:pt idx="4">
                  <c:v>0.1</c:v>
                </c:pt>
              </c:numCache>
            </c:numRef>
          </c:val>
          <c:extLst>
            <c:ext xmlns:c16="http://schemas.microsoft.com/office/drawing/2014/chart" uri="{C3380CC4-5D6E-409C-BE32-E72D297353CC}">
              <c16:uniqueId val="{00000000-48ED-4202-9D24-CFD0DCC356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0.17</c:v>
                </c:pt>
                <c:pt idx="4">
                  <c:v>0.21</c:v>
                </c:pt>
              </c:numCache>
            </c:numRef>
          </c:val>
          <c:smooth val="0"/>
          <c:extLst>
            <c:ext xmlns:c16="http://schemas.microsoft.com/office/drawing/2014/chart" uri="{C3380CC4-5D6E-409C-BE32-E72D297353CC}">
              <c16:uniqueId val="{00000001-48ED-4202-9D24-CFD0DCC356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57.7</c:v>
                </c:pt>
                <c:pt idx="3">
                  <c:v>57.64</c:v>
                </c:pt>
                <c:pt idx="4">
                  <c:v>59.03</c:v>
                </c:pt>
              </c:numCache>
            </c:numRef>
          </c:val>
          <c:extLst>
            <c:ext xmlns:c16="http://schemas.microsoft.com/office/drawing/2014/chart" uri="{C3380CC4-5D6E-409C-BE32-E72D297353CC}">
              <c16:uniqueId val="{00000000-B0C8-42A1-B4DD-73B90B5DA3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63.26</c:v>
                </c:pt>
                <c:pt idx="3">
                  <c:v>61.54</c:v>
                </c:pt>
                <c:pt idx="4">
                  <c:v>61.93</c:v>
                </c:pt>
              </c:numCache>
            </c:numRef>
          </c:val>
          <c:smooth val="0"/>
          <c:extLst>
            <c:ext xmlns:c16="http://schemas.microsoft.com/office/drawing/2014/chart" uri="{C3380CC4-5D6E-409C-BE32-E72D297353CC}">
              <c16:uniqueId val="{00000001-B0C8-42A1-B4DD-73B90B5DA3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94.99</c:v>
                </c:pt>
                <c:pt idx="3">
                  <c:v>95.4</c:v>
                </c:pt>
                <c:pt idx="4">
                  <c:v>94.79</c:v>
                </c:pt>
              </c:numCache>
            </c:numRef>
          </c:val>
          <c:extLst>
            <c:ext xmlns:c16="http://schemas.microsoft.com/office/drawing/2014/chart" uri="{C3380CC4-5D6E-409C-BE32-E72D297353CC}">
              <c16:uniqueId val="{00000000-E014-4E79-85C2-2F3C0AE1D5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94.07</c:v>
                </c:pt>
                <c:pt idx="3">
                  <c:v>94.13</c:v>
                </c:pt>
                <c:pt idx="4">
                  <c:v>94.45</c:v>
                </c:pt>
              </c:numCache>
            </c:numRef>
          </c:val>
          <c:smooth val="0"/>
          <c:extLst>
            <c:ext xmlns:c16="http://schemas.microsoft.com/office/drawing/2014/chart" uri="{C3380CC4-5D6E-409C-BE32-E72D297353CC}">
              <c16:uniqueId val="{00000001-E014-4E79-85C2-2F3C0AE1D5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100.39</c:v>
                </c:pt>
                <c:pt idx="3">
                  <c:v>100</c:v>
                </c:pt>
                <c:pt idx="4">
                  <c:v>100</c:v>
                </c:pt>
              </c:numCache>
            </c:numRef>
          </c:val>
          <c:extLst>
            <c:ext xmlns:c16="http://schemas.microsoft.com/office/drawing/2014/chart" uri="{C3380CC4-5D6E-409C-BE32-E72D297353CC}">
              <c16:uniqueId val="{00000000-4E2D-4DB2-91AF-6B627246F6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107.45</c:v>
                </c:pt>
                <c:pt idx="3">
                  <c:v>107.43</c:v>
                </c:pt>
                <c:pt idx="4">
                  <c:v>107.64</c:v>
                </c:pt>
              </c:numCache>
            </c:numRef>
          </c:val>
          <c:smooth val="0"/>
          <c:extLst>
            <c:ext xmlns:c16="http://schemas.microsoft.com/office/drawing/2014/chart" uri="{C3380CC4-5D6E-409C-BE32-E72D297353CC}">
              <c16:uniqueId val="{00000001-4E2D-4DB2-91AF-6B627246F6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4.3899999999999997</c:v>
                </c:pt>
                <c:pt idx="3">
                  <c:v>8.61</c:v>
                </c:pt>
                <c:pt idx="4">
                  <c:v>12.31</c:v>
                </c:pt>
              </c:numCache>
            </c:numRef>
          </c:val>
          <c:extLst>
            <c:ext xmlns:c16="http://schemas.microsoft.com/office/drawing/2014/chart" uri="{C3380CC4-5D6E-409C-BE32-E72D297353CC}">
              <c16:uniqueId val="{00000000-491D-46FE-A27F-A5C339498A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28.95</c:v>
                </c:pt>
                <c:pt idx="3">
                  <c:v>30.11</c:v>
                </c:pt>
                <c:pt idx="4">
                  <c:v>30.45</c:v>
                </c:pt>
              </c:numCache>
            </c:numRef>
          </c:val>
          <c:smooth val="0"/>
          <c:extLst>
            <c:ext xmlns:c16="http://schemas.microsoft.com/office/drawing/2014/chart" uri="{C3380CC4-5D6E-409C-BE32-E72D297353CC}">
              <c16:uniqueId val="{00000001-491D-46FE-A27F-A5C339498A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0.01</c:v>
                </c:pt>
                <c:pt idx="3">
                  <c:v>0.03</c:v>
                </c:pt>
                <c:pt idx="4">
                  <c:v>0.19</c:v>
                </c:pt>
              </c:numCache>
            </c:numRef>
          </c:val>
          <c:extLst>
            <c:ext xmlns:c16="http://schemas.microsoft.com/office/drawing/2014/chart" uri="{C3380CC4-5D6E-409C-BE32-E72D297353CC}">
              <c16:uniqueId val="{00000000-2F98-4A5D-B5F0-9768D083D5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4.07</c:v>
                </c:pt>
                <c:pt idx="3">
                  <c:v>4.54</c:v>
                </c:pt>
                <c:pt idx="4">
                  <c:v>4.8499999999999996</c:v>
                </c:pt>
              </c:numCache>
            </c:numRef>
          </c:val>
          <c:smooth val="0"/>
          <c:extLst>
            <c:ext xmlns:c16="http://schemas.microsoft.com/office/drawing/2014/chart" uri="{C3380CC4-5D6E-409C-BE32-E72D297353CC}">
              <c16:uniqueId val="{00000001-2F98-4A5D-B5F0-9768D083D5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61-4D20-BB0D-747DD3E138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11.01</c:v>
                </c:pt>
                <c:pt idx="3">
                  <c:v>10.199999999999999</c:v>
                </c:pt>
                <c:pt idx="4">
                  <c:v>9.1999999999999993</c:v>
                </c:pt>
              </c:numCache>
            </c:numRef>
          </c:val>
          <c:smooth val="0"/>
          <c:extLst>
            <c:ext xmlns:c16="http://schemas.microsoft.com/office/drawing/2014/chart" uri="{C3380CC4-5D6E-409C-BE32-E72D297353CC}">
              <c16:uniqueId val="{00000001-1A61-4D20-BB0D-747DD3E138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27.37</c:v>
                </c:pt>
                <c:pt idx="3">
                  <c:v>31.65</c:v>
                </c:pt>
                <c:pt idx="4">
                  <c:v>37.79</c:v>
                </c:pt>
              </c:numCache>
            </c:numRef>
          </c:val>
          <c:extLst>
            <c:ext xmlns:c16="http://schemas.microsoft.com/office/drawing/2014/chart" uri="{C3380CC4-5D6E-409C-BE32-E72D297353CC}">
              <c16:uniqueId val="{00000000-89BA-461D-B8F1-52C8E3491A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54.03</c:v>
                </c:pt>
                <c:pt idx="3">
                  <c:v>65.83</c:v>
                </c:pt>
                <c:pt idx="4">
                  <c:v>72.22</c:v>
                </c:pt>
              </c:numCache>
            </c:numRef>
          </c:val>
          <c:smooth val="0"/>
          <c:extLst>
            <c:ext xmlns:c16="http://schemas.microsoft.com/office/drawing/2014/chart" uri="{C3380CC4-5D6E-409C-BE32-E72D297353CC}">
              <c16:uniqueId val="{00000001-89BA-461D-B8F1-52C8E3491A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1187.31</c:v>
                </c:pt>
                <c:pt idx="3">
                  <c:v>1145.83</c:v>
                </c:pt>
                <c:pt idx="4">
                  <c:v>1250.18</c:v>
                </c:pt>
              </c:numCache>
            </c:numRef>
          </c:val>
          <c:extLst>
            <c:ext xmlns:c16="http://schemas.microsoft.com/office/drawing/2014/chart" uri="{C3380CC4-5D6E-409C-BE32-E72D297353CC}">
              <c16:uniqueId val="{00000000-9554-4626-85C6-87B260540A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802.49</c:v>
                </c:pt>
                <c:pt idx="3">
                  <c:v>805.14</c:v>
                </c:pt>
                <c:pt idx="4">
                  <c:v>730.93</c:v>
                </c:pt>
              </c:numCache>
            </c:numRef>
          </c:val>
          <c:smooth val="0"/>
          <c:extLst>
            <c:ext xmlns:c16="http://schemas.microsoft.com/office/drawing/2014/chart" uri="{C3380CC4-5D6E-409C-BE32-E72D297353CC}">
              <c16:uniqueId val="{00000001-9554-4626-85C6-87B260540A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66.48</c:v>
                </c:pt>
                <c:pt idx="3">
                  <c:v>66.08</c:v>
                </c:pt>
                <c:pt idx="4">
                  <c:v>66.760000000000005</c:v>
                </c:pt>
              </c:numCache>
            </c:numRef>
          </c:val>
          <c:extLst>
            <c:ext xmlns:c16="http://schemas.microsoft.com/office/drawing/2014/chart" uri="{C3380CC4-5D6E-409C-BE32-E72D297353CC}">
              <c16:uniqueId val="{00000000-72CC-4766-9E1F-CB2DE1A5F3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103.18</c:v>
                </c:pt>
                <c:pt idx="3">
                  <c:v>100.22</c:v>
                </c:pt>
                <c:pt idx="4">
                  <c:v>98.09</c:v>
                </c:pt>
              </c:numCache>
            </c:numRef>
          </c:val>
          <c:smooth val="0"/>
          <c:extLst>
            <c:ext xmlns:c16="http://schemas.microsoft.com/office/drawing/2014/chart" uri="{C3380CC4-5D6E-409C-BE32-E72D297353CC}">
              <c16:uniqueId val="{00000001-72CC-4766-9E1F-CB2DE1A5F3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150.12</c:v>
                </c:pt>
                <c:pt idx="3">
                  <c:v>150.15</c:v>
                </c:pt>
                <c:pt idx="4">
                  <c:v>150</c:v>
                </c:pt>
              </c:numCache>
            </c:numRef>
          </c:val>
          <c:extLst>
            <c:ext xmlns:c16="http://schemas.microsoft.com/office/drawing/2014/chart" uri="{C3380CC4-5D6E-409C-BE32-E72D297353CC}">
              <c16:uniqueId val="{00000000-99A7-40DD-84F7-4F3E94B1A2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141.11000000000001</c:v>
                </c:pt>
                <c:pt idx="3">
                  <c:v>144.79</c:v>
                </c:pt>
                <c:pt idx="4">
                  <c:v>146.08000000000001</c:v>
                </c:pt>
              </c:numCache>
            </c:numRef>
          </c:val>
          <c:smooth val="0"/>
          <c:extLst>
            <c:ext xmlns:c16="http://schemas.microsoft.com/office/drawing/2014/chart" uri="{C3380CC4-5D6E-409C-BE32-E72D297353CC}">
              <c16:uniqueId val="{00000001-99A7-40DD-84F7-4F3E94B1A2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春日井市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312007</v>
      </c>
      <c r="AM8" s="50"/>
      <c r="AN8" s="50"/>
      <c r="AO8" s="50"/>
      <c r="AP8" s="50"/>
      <c r="AQ8" s="50"/>
      <c r="AR8" s="50"/>
      <c r="AS8" s="50"/>
      <c r="AT8" s="45">
        <f>データ!T6</f>
        <v>92.78</v>
      </c>
      <c r="AU8" s="45"/>
      <c r="AV8" s="45"/>
      <c r="AW8" s="45"/>
      <c r="AX8" s="45"/>
      <c r="AY8" s="45"/>
      <c r="AZ8" s="45"/>
      <c r="BA8" s="45"/>
      <c r="BB8" s="45">
        <f>データ!U6</f>
        <v>3362.87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52.44</v>
      </c>
      <c r="J10" s="45"/>
      <c r="K10" s="45"/>
      <c r="L10" s="45"/>
      <c r="M10" s="45"/>
      <c r="N10" s="45"/>
      <c r="O10" s="45"/>
      <c r="P10" s="45">
        <f>データ!P6</f>
        <v>68.680000000000007</v>
      </c>
      <c r="Q10" s="45"/>
      <c r="R10" s="45"/>
      <c r="S10" s="45"/>
      <c r="T10" s="45"/>
      <c r="U10" s="45"/>
      <c r="V10" s="45"/>
      <c r="W10" s="45">
        <f>データ!Q6</f>
        <v>83.36</v>
      </c>
      <c r="X10" s="45"/>
      <c r="Y10" s="45"/>
      <c r="Z10" s="45"/>
      <c r="AA10" s="45"/>
      <c r="AB10" s="45"/>
      <c r="AC10" s="45"/>
      <c r="AD10" s="50">
        <f>データ!R6</f>
        <v>1890</v>
      </c>
      <c r="AE10" s="50"/>
      <c r="AF10" s="50"/>
      <c r="AG10" s="50"/>
      <c r="AH10" s="50"/>
      <c r="AI10" s="50"/>
      <c r="AJ10" s="50"/>
      <c r="AK10" s="2"/>
      <c r="AL10" s="50">
        <f>データ!V6</f>
        <v>213834</v>
      </c>
      <c r="AM10" s="50"/>
      <c r="AN10" s="50"/>
      <c r="AO10" s="50"/>
      <c r="AP10" s="50"/>
      <c r="AQ10" s="50"/>
      <c r="AR10" s="50"/>
      <c r="AS10" s="50"/>
      <c r="AT10" s="45">
        <f>データ!W6</f>
        <v>32.200000000000003</v>
      </c>
      <c r="AU10" s="45"/>
      <c r="AV10" s="45"/>
      <c r="AW10" s="45"/>
      <c r="AX10" s="45"/>
      <c r="AY10" s="45"/>
      <c r="AZ10" s="45"/>
      <c r="BA10" s="45"/>
      <c r="BB10" s="45">
        <f>データ!X6</f>
        <v>6640.81</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109</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kJgLhC3hdPzIBW/v1WHWJwc+kpUH+hJdWt5+Ar9NFpTHPcl2qk1ye3obTnYqBw0VRNRcxB4q8eB3TCJ9COtVw==" saltValue="82hERjhzr+rv5cX1axZJ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232068</v>
      </c>
      <c r="D6" s="33">
        <f t="shared" si="3"/>
        <v>46</v>
      </c>
      <c r="E6" s="33">
        <f t="shared" si="3"/>
        <v>17</v>
      </c>
      <c r="F6" s="33">
        <f t="shared" si="3"/>
        <v>1</v>
      </c>
      <c r="G6" s="33">
        <f t="shared" si="3"/>
        <v>0</v>
      </c>
      <c r="H6" s="33" t="str">
        <f t="shared" si="3"/>
        <v>愛知県　春日井市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52.44</v>
      </c>
      <c r="P6" s="34">
        <f t="shared" si="3"/>
        <v>68.680000000000007</v>
      </c>
      <c r="Q6" s="34">
        <f t="shared" si="3"/>
        <v>83.36</v>
      </c>
      <c r="R6" s="34">
        <f t="shared" si="3"/>
        <v>1890</v>
      </c>
      <c r="S6" s="34">
        <f t="shared" si="3"/>
        <v>312007</v>
      </c>
      <c r="T6" s="34">
        <f t="shared" si="3"/>
        <v>92.78</v>
      </c>
      <c r="U6" s="34">
        <f t="shared" si="3"/>
        <v>3362.87</v>
      </c>
      <c r="V6" s="34">
        <f t="shared" si="3"/>
        <v>213834</v>
      </c>
      <c r="W6" s="34">
        <f t="shared" si="3"/>
        <v>32.200000000000003</v>
      </c>
      <c r="X6" s="34">
        <f t="shared" si="3"/>
        <v>6640.81</v>
      </c>
      <c r="Y6" s="35" t="str">
        <f>IF(Y7="",NA(),Y7)</f>
        <v>-</v>
      </c>
      <c r="Z6" s="35" t="str">
        <f t="shared" ref="Z6:AH6" si="4">IF(Z7="",NA(),Z7)</f>
        <v>-</v>
      </c>
      <c r="AA6" s="35">
        <f t="shared" si="4"/>
        <v>100.39</v>
      </c>
      <c r="AB6" s="35">
        <f t="shared" si="4"/>
        <v>100</v>
      </c>
      <c r="AC6" s="35">
        <f t="shared" si="4"/>
        <v>100</v>
      </c>
      <c r="AD6" s="35" t="str">
        <f t="shared" si="4"/>
        <v>-</v>
      </c>
      <c r="AE6" s="35" t="str">
        <f t="shared" si="4"/>
        <v>-</v>
      </c>
      <c r="AF6" s="35">
        <f t="shared" si="4"/>
        <v>107.45</v>
      </c>
      <c r="AG6" s="35">
        <f t="shared" si="4"/>
        <v>107.43</v>
      </c>
      <c r="AH6" s="35">
        <f t="shared" si="4"/>
        <v>107.64</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11.01</v>
      </c>
      <c r="AR6" s="35">
        <f t="shared" si="5"/>
        <v>10.199999999999999</v>
      </c>
      <c r="AS6" s="35">
        <f t="shared" si="5"/>
        <v>9.1999999999999993</v>
      </c>
      <c r="AT6" s="34" t="str">
        <f>IF(AT7="","",IF(AT7="-","【-】","【"&amp;SUBSTITUTE(TEXT(AT7,"#,##0.00"),"-","△")&amp;"】"))</f>
        <v>【3.28】</v>
      </c>
      <c r="AU6" s="35" t="str">
        <f>IF(AU7="",NA(),AU7)</f>
        <v>-</v>
      </c>
      <c r="AV6" s="35" t="str">
        <f t="shared" ref="AV6:BD6" si="6">IF(AV7="",NA(),AV7)</f>
        <v>-</v>
      </c>
      <c r="AW6" s="35">
        <f t="shared" si="6"/>
        <v>27.37</v>
      </c>
      <c r="AX6" s="35">
        <f t="shared" si="6"/>
        <v>31.65</v>
      </c>
      <c r="AY6" s="35">
        <f t="shared" si="6"/>
        <v>37.79</v>
      </c>
      <c r="AZ6" s="35" t="str">
        <f t="shared" si="6"/>
        <v>-</v>
      </c>
      <c r="BA6" s="35" t="str">
        <f t="shared" si="6"/>
        <v>-</v>
      </c>
      <c r="BB6" s="35">
        <f t="shared" si="6"/>
        <v>54.03</v>
      </c>
      <c r="BC6" s="35">
        <f t="shared" si="6"/>
        <v>65.83</v>
      </c>
      <c r="BD6" s="35">
        <f t="shared" si="6"/>
        <v>72.22</v>
      </c>
      <c r="BE6" s="34" t="str">
        <f>IF(BE7="","",IF(BE7="-","【-】","【"&amp;SUBSTITUTE(TEXT(BE7,"#,##0.00"),"-","△")&amp;"】"))</f>
        <v>【69.49】</v>
      </c>
      <c r="BF6" s="35" t="str">
        <f>IF(BF7="",NA(),BF7)</f>
        <v>-</v>
      </c>
      <c r="BG6" s="35" t="str">
        <f t="shared" ref="BG6:BO6" si="7">IF(BG7="",NA(),BG7)</f>
        <v>-</v>
      </c>
      <c r="BH6" s="35">
        <f t="shared" si="7"/>
        <v>1187.31</v>
      </c>
      <c r="BI6" s="35">
        <f t="shared" si="7"/>
        <v>1145.83</v>
      </c>
      <c r="BJ6" s="35">
        <f t="shared" si="7"/>
        <v>1250.18</v>
      </c>
      <c r="BK6" s="35" t="str">
        <f t="shared" si="7"/>
        <v>-</v>
      </c>
      <c r="BL6" s="35" t="str">
        <f t="shared" si="7"/>
        <v>-</v>
      </c>
      <c r="BM6" s="35">
        <f t="shared" si="7"/>
        <v>802.49</v>
      </c>
      <c r="BN6" s="35">
        <f t="shared" si="7"/>
        <v>805.14</v>
      </c>
      <c r="BO6" s="35">
        <f t="shared" si="7"/>
        <v>730.93</v>
      </c>
      <c r="BP6" s="34" t="str">
        <f>IF(BP7="","",IF(BP7="-","【-】","【"&amp;SUBSTITUTE(TEXT(BP7,"#,##0.00"),"-","△")&amp;"】"))</f>
        <v>【682.78】</v>
      </c>
      <c r="BQ6" s="35" t="str">
        <f>IF(BQ7="",NA(),BQ7)</f>
        <v>-</v>
      </c>
      <c r="BR6" s="35" t="str">
        <f t="shared" ref="BR6:BZ6" si="8">IF(BR7="",NA(),BR7)</f>
        <v>-</v>
      </c>
      <c r="BS6" s="35">
        <f t="shared" si="8"/>
        <v>66.48</v>
      </c>
      <c r="BT6" s="35">
        <f t="shared" si="8"/>
        <v>66.08</v>
      </c>
      <c r="BU6" s="35">
        <f t="shared" si="8"/>
        <v>66.760000000000005</v>
      </c>
      <c r="BV6" s="35" t="str">
        <f t="shared" si="8"/>
        <v>-</v>
      </c>
      <c r="BW6" s="35" t="str">
        <f t="shared" si="8"/>
        <v>-</v>
      </c>
      <c r="BX6" s="35">
        <f t="shared" si="8"/>
        <v>103.18</v>
      </c>
      <c r="BY6" s="35">
        <f t="shared" si="8"/>
        <v>100.22</v>
      </c>
      <c r="BZ6" s="35">
        <f t="shared" si="8"/>
        <v>98.09</v>
      </c>
      <c r="CA6" s="34" t="str">
        <f>IF(CA7="","",IF(CA7="-","【-】","【"&amp;SUBSTITUTE(TEXT(CA7,"#,##0.00"),"-","△")&amp;"】"))</f>
        <v>【100.91】</v>
      </c>
      <c r="CB6" s="35" t="str">
        <f>IF(CB7="",NA(),CB7)</f>
        <v>-</v>
      </c>
      <c r="CC6" s="35" t="str">
        <f t="shared" ref="CC6:CK6" si="9">IF(CC7="",NA(),CC7)</f>
        <v>-</v>
      </c>
      <c r="CD6" s="35">
        <f t="shared" si="9"/>
        <v>150.12</v>
      </c>
      <c r="CE6" s="35">
        <f t="shared" si="9"/>
        <v>150.15</v>
      </c>
      <c r="CF6" s="35">
        <f t="shared" si="9"/>
        <v>150</v>
      </c>
      <c r="CG6" s="35" t="str">
        <f t="shared" si="9"/>
        <v>-</v>
      </c>
      <c r="CH6" s="35" t="str">
        <f t="shared" si="9"/>
        <v>-</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f t="shared" si="10"/>
        <v>57.7</v>
      </c>
      <c r="CP6" s="35">
        <f t="shared" si="10"/>
        <v>57.64</v>
      </c>
      <c r="CQ6" s="35">
        <f t="shared" si="10"/>
        <v>59.03</v>
      </c>
      <c r="CR6" s="35" t="str">
        <f t="shared" si="10"/>
        <v>-</v>
      </c>
      <c r="CS6" s="35" t="str">
        <f t="shared" si="10"/>
        <v>-</v>
      </c>
      <c r="CT6" s="35">
        <f t="shared" si="10"/>
        <v>63.26</v>
      </c>
      <c r="CU6" s="35">
        <f t="shared" si="10"/>
        <v>61.54</v>
      </c>
      <c r="CV6" s="35">
        <f t="shared" si="10"/>
        <v>61.93</v>
      </c>
      <c r="CW6" s="34" t="str">
        <f>IF(CW7="","",IF(CW7="-","【-】","【"&amp;SUBSTITUTE(TEXT(CW7,"#,##0.00"),"-","△")&amp;"】"))</f>
        <v>【58.98】</v>
      </c>
      <c r="CX6" s="35" t="str">
        <f>IF(CX7="",NA(),CX7)</f>
        <v>-</v>
      </c>
      <c r="CY6" s="35" t="str">
        <f t="shared" ref="CY6:DG6" si="11">IF(CY7="",NA(),CY7)</f>
        <v>-</v>
      </c>
      <c r="CZ6" s="35">
        <f t="shared" si="11"/>
        <v>94.99</v>
      </c>
      <c r="DA6" s="35">
        <f t="shared" si="11"/>
        <v>95.4</v>
      </c>
      <c r="DB6" s="35">
        <f t="shared" si="11"/>
        <v>94.79</v>
      </c>
      <c r="DC6" s="35" t="str">
        <f t="shared" si="11"/>
        <v>-</v>
      </c>
      <c r="DD6" s="35" t="str">
        <f t="shared" si="11"/>
        <v>-</v>
      </c>
      <c r="DE6" s="35">
        <f t="shared" si="11"/>
        <v>94.07</v>
      </c>
      <c r="DF6" s="35">
        <f t="shared" si="11"/>
        <v>94.13</v>
      </c>
      <c r="DG6" s="35">
        <f t="shared" si="11"/>
        <v>94.45</v>
      </c>
      <c r="DH6" s="34" t="str">
        <f>IF(DH7="","",IF(DH7="-","【-】","【"&amp;SUBSTITUTE(TEXT(DH7,"#,##0.00"),"-","△")&amp;"】"))</f>
        <v>【95.20】</v>
      </c>
      <c r="DI6" s="35" t="str">
        <f>IF(DI7="",NA(),DI7)</f>
        <v>-</v>
      </c>
      <c r="DJ6" s="35" t="str">
        <f t="shared" ref="DJ6:DR6" si="12">IF(DJ7="",NA(),DJ7)</f>
        <v>-</v>
      </c>
      <c r="DK6" s="35">
        <f t="shared" si="12"/>
        <v>4.3899999999999997</v>
      </c>
      <c r="DL6" s="35">
        <f t="shared" si="12"/>
        <v>8.61</v>
      </c>
      <c r="DM6" s="35">
        <f t="shared" si="12"/>
        <v>12.31</v>
      </c>
      <c r="DN6" s="35" t="str">
        <f t="shared" si="12"/>
        <v>-</v>
      </c>
      <c r="DO6" s="35" t="str">
        <f t="shared" si="12"/>
        <v>-</v>
      </c>
      <c r="DP6" s="35">
        <f t="shared" si="12"/>
        <v>28.95</v>
      </c>
      <c r="DQ6" s="35">
        <f t="shared" si="12"/>
        <v>30.11</v>
      </c>
      <c r="DR6" s="35">
        <f t="shared" si="12"/>
        <v>30.45</v>
      </c>
      <c r="DS6" s="34" t="str">
        <f>IF(DS7="","",IF(DS7="-","【-】","【"&amp;SUBSTITUTE(TEXT(DS7,"#,##0.00"),"-","△")&amp;"】"))</f>
        <v>【38.60】</v>
      </c>
      <c r="DT6" s="35" t="str">
        <f>IF(DT7="",NA(),DT7)</f>
        <v>-</v>
      </c>
      <c r="DU6" s="35" t="str">
        <f t="shared" ref="DU6:EC6" si="13">IF(DU7="",NA(),DU7)</f>
        <v>-</v>
      </c>
      <c r="DV6" s="35">
        <f t="shared" si="13"/>
        <v>0.01</v>
      </c>
      <c r="DW6" s="35">
        <f t="shared" si="13"/>
        <v>0.03</v>
      </c>
      <c r="DX6" s="35">
        <f t="shared" si="13"/>
        <v>0.19</v>
      </c>
      <c r="DY6" s="35" t="str">
        <f t="shared" si="13"/>
        <v>-</v>
      </c>
      <c r="DZ6" s="35" t="str">
        <f t="shared" si="13"/>
        <v>-</v>
      </c>
      <c r="EA6" s="35">
        <f t="shared" si="13"/>
        <v>4.07</v>
      </c>
      <c r="EB6" s="35">
        <f t="shared" si="13"/>
        <v>4.54</v>
      </c>
      <c r="EC6" s="35">
        <f t="shared" si="13"/>
        <v>4.8499999999999996</v>
      </c>
      <c r="ED6" s="34" t="str">
        <f>IF(ED7="","",IF(ED7="-","【-】","【"&amp;SUBSTITUTE(TEXT(ED7,"#,##0.00"),"-","△")&amp;"】"))</f>
        <v>【5.64】</v>
      </c>
      <c r="EE6" s="35" t="str">
        <f>IF(EE7="",NA(),EE7)</f>
        <v>-</v>
      </c>
      <c r="EF6" s="35" t="str">
        <f t="shared" ref="EF6:EN6" si="14">IF(EF7="",NA(),EF7)</f>
        <v>-</v>
      </c>
      <c r="EG6" s="35">
        <f t="shared" si="14"/>
        <v>0.08</v>
      </c>
      <c r="EH6" s="35">
        <f t="shared" si="14"/>
        <v>0.09</v>
      </c>
      <c r="EI6" s="35">
        <f t="shared" si="14"/>
        <v>0.1</v>
      </c>
      <c r="EJ6" s="35" t="str">
        <f t="shared" si="14"/>
        <v>-</v>
      </c>
      <c r="EK6" s="35" t="str">
        <f t="shared" si="14"/>
        <v>-</v>
      </c>
      <c r="EL6" s="35">
        <f t="shared" si="14"/>
        <v>0.13</v>
      </c>
      <c r="EM6" s="35">
        <f t="shared" si="14"/>
        <v>0.17</v>
      </c>
      <c r="EN6" s="35">
        <f t="shared" si="14"/>
        <v>0.21</v>
      </c>
      <c r="EO6" s="34" t="str">
        <f>IF(EO7="","",IF(EO7="-","【-】","【"&amp;SUBSTITUTE(TEXT(EO7,"#,##0.00"),"-","△")&amp;"】"))</f>
        <v>【0.23】</v>
      </c>
    </row>
    <row r="7" spans="1:148" s="36" customFormat="1" x14ac:dyDescent="0.15">
      <c r="A7" s="28"/>
      <c r="B7" s="37">
        <v>2018</v>
      </c>
      <c r="C7" s="37">
        <v>232068</v>
      </c>
      <c r="D7" s="37">
        <v>46</v>
      </c>
      <c r="E7" s="37">
        <v>17</v>
      </c>
      <c r="F7" s="37">
        <v>1</v>
      </c>
      <c r="G7" s="37">
        <v>0</v>
      </c>
      <c r="H7" s="37" t="s">
        <v>96</v>
      </c>
      <c r="I7" s="37" t="s">
        <v>97</v>
      </c>
      <c r="J7" s="37" t="s">
        <v>98</v>
      </c>
      <c r="K7" s="37" t="s">
        <v>99</v>
      </c>
      <c r="L7" s="37" t="s">
        <v>100</v>
      </c>
      <c r="M7" s="37" t="s">
        <v>101</v>
      </c>
      <c r="N7" s="38" t="s">
        <v>102</v>
      </c>
      <c r="O7" s="38">
        <v>52.44</v>
      </c>
      <c r="P7" s="38">
        <v>68.680000000000007</v>
      </c>
      <c r="Q7" s="38">
        <v>83.36</v>
      </c>
      <c r="R7" s="38">
        <v>1890</v>
      </c>
      <c r="S7" s="38">
        <v>312007</v>
      </c>
      <c r="T7" s="38">
        <v>92.78</v>
      </c>
      <c r="U7" s="38">
        <v>3362.87</v>
      </c>
      <c r="V7" s="38">
        <v>213834</v>
      </c>
      <c r="W7" s="38">
        <v>32.200000000000003</v>
      </c>
      <c r="X7" s="38">
        <v>6640.81</v>
      </c>
      <c r="Y7" s="38" t="s">
        <v>102</v>
      </c>
      <c r="Z7" s="38" t="s">
        <v>102</v>
      </c>
      <c r="AA7" s="38">
        <v>100.39</v>
      </c>
      <c r="AB7" s="38">
        <v>100</v>
      </c>
      <c r="AC7" s="38">
        <v>100</v>
      </c>
      <c r="AD7" s="38" t="s">
        <v>102</v>
      </c>
      <c r="AE7" s="38" t="s">
        <v>102</v>
      </c>
      <c r="AF7" s="38">
        <v>107.45</v>
      </c>
      <c r="AG7" s="38">
        <v>107.43</v>
      </c>
      <c r="AH7" s="38">
        <v>107.64</v>
      </c>
      <c r="AI7" s="38">
        <v>108.69</v>
      </c>
      <c r="AJ7" s="38" t="s">
        <v>102</v>
      </c>
      <c r="AK7" s="38" t="s">
        <v>102</v>
      </c>
      <c r="AL7" s="38">
        <v>0</v>
      </c>
      <c r="AM7" s="38">
        <v>0</v>
      </c>
      <c r="AN7" s="38">
        <v>0</v>
      </c>
      <c r="AO7" s="38" t="s">
        <v>102</v>
      </c>
      <c r="AP7" s="38" t="s">
        <v>102</v>
      </c>
      <c r="AQ7" s="38">
        <v>11.01</v>
      </c>
      <c r="AR7" s="38">
        <v>10.199999999999999</v>
      </c>
      <c r="AS7" s="38">
        <v>9.1999999999999993</v>
      </c>
      <c r="AT7" s="38">
        <v>3.28</v>
      </c>
      <c r="AU7" s="38" t="s">
        <v>102</v>
      </c>
      <c r="AV7" s="38" t="s">
        <v>102</v>
      </c>
      <c r="AW7" s="38">
        <v>27.37</v>
      </c>
      <c r="AX7" s="38">
        <v>31.65</v>
      </c>
      <c r="AY7" s="38">
        <v>37.79</v>
      </c>
      <c r="AZ7" s="38" t="s">
        <v>102</v>
      </c>
      <c r="BA7" s="38" t="s">
        <v>102</v>
      </c>
      <c r="BB7" s="38">
        <v>54.03</v>
      </c>
      <c r="BC7" s="38">
        <v>65.83</v>
      </c>
      <c r="BD7" s="38">
        <v>72.22</v>
      </c>
      <c r="BE7" s="38">
        <v>69.489999999999995</v>
      </c>
      <c r="BF7" s="38" t="s">
        <v>102</v>
      </c>
      <c r="BG7" s="38" t="s">
        <v>102</v>
      </c>
      <c r="BH7" s="38">
        <v>1187.31</v>
      </c>
      <c r="BI7" s="38">
        <v>1145.83</v>
      </c>
      <c r="BJ7" s="38">
        <v>1250.18</v>
      </c>
      <c r="BK7" s="38" t="s">
        <v>102</v>
      </c>
      <c r="BL7" s="38" t="s">
        <v>102</v>
      </c>
      <c r="BM7" s="38">
        <v>802.49</v>
      </c>
      <c r="BN7" s="38">
        <v>805.14</v>
      </c>
      <c r="BO7" s="38">
        <v>730.93</v>
      </c>
      <c r="BP7" s="38">
        <v>682.78</v>
      </c>
      <c r="BQ7" s="38" t="s">
        <v>102</v>
      </c>
      <c r="BR7" s="38" t="s">
        <v>102</v>
      </c>
      <c r="BS7" s="38">
        <v>66.48</v>
      </c>
      <c r="BT7" s="38">
        <v>66.08</v>
      </c>
      <c r="BU7" s="38">
        <v>66.760000000000005</v>
      </c>
      <c r="BV7" s="38" t="s">
        <v>102</v>
      </c>
      <c r="BW7" s="38" t="s">
        <v>102</v>
      </c>
      <c r="BX7" s="38">
        <v>103.18</v>
      </c>
      <c r="BY7" s="38">
        <v>100.22</v>
      </c>
      <c r="BZ7" s="38">
        <v>98.09</v>
      </c>
      <c r="CA7" s="38">
        <v>100.91</v>
      </c>
      <c r="CB7" s="38" t="s">
        <v>102</v>
      </c>
      <c r="CC7" s="38" t="s">
        <v>102</v>
      </c>
      <c r="CD7" s="38">
        <v>150.12</v>
      </c>
      <c r="CE7" s="38">
        <v>150.15</v>
      </c>
      <c r="CF7" s="38">
        <v>150</v>
      </c>
      <c r="CG7" s="38" t="s">
        <v>102</v>
      </c>
      <c r="CH7" s="38" t="s">
        <v>102</v>
      </c>
      <c r="CI7" s="38">
        <v>141.11000000000001</v>
      </c>
      <c r="CJ7" s="38">
        <v>144.79</v>
      </c>
      <c r="CK7" s="38">
        <v>146.08000000000001</v>
      </c>
      <c r="CL7" s="38">
        <v>136.86000000000001</v>
      </c>
      <c r="CM7" s="38" t="s">
        <v>102</v>
      </c>
      <c r="CN7" s="38" t="s">
        <v>102</v>
      </c>
      <c r="CO7" s="38">
        <v>57.7</v>
      </c>
      <c r="CP7" s="38">
        <v>57.64</v>
      </c>
      <c r="CQ7" s="38">
        <v>59.03</v>
      </c>
      <c r="CR7" s="38" t="s">
        <v>102</v>
      </c>
      <c r="CS7" s="38" t="s">
        <v>102</v>
      </c>
      <c r="CT7" s="38">
        <v>63.26</v>
      </c>
      <c r="CU7" s="38">
        <v>61.54</v>
      </c>
      <c r="CV7" s="38">
        <v>61.93</v>
      </c>
      <c r="CW7" s="38">
        <v>58.98</v>
      </c>
      <c r="CX7" s="38" t="s">
        <v>102</v>
      </c>
      <c r="CY7" s="38" t="s">
        <v>102</v>
      </c>
      <c r="CZ7" s="38">
        <v>94.99</v>
      </c>
      <c r="DA7" s="38">
        <v>95.4</v>
      </c>
      <c r="DB7" s="38">
        <v>94.79</v>
      </c>
      <c r="DC7" s="38" t="s">
        <v>102</v>
      </c>
      <c r="DD7" s="38" t="s">
        <v>102</v>
      </c>
      <c r="DE7" s="38">
        <v>94.07</v>
      </c>
      <c r="DF7" s="38">
        <v>94.13</v>
      </c>
      <c r="DG7" s="38">
        <v>94.45</v>
      </c>
      <c r="DH7" s="38">
        <v>95.2</v>
      </c>
      <c r="DI7" s="38" t="s">
        <v>102</v>
      </c>
      <c r="DJ7" s="38" t="s">
        <v>102</v>
      </c>
      <c r="DK7" s="38">
        <v>4.3899999999999997</v>
      </c>
      <c r="DL7" s="38">
        <v>8.61</v>
      </c>
      <c r="DM7" s="38">
        <v>12.31</v>
      </c>
      <c r="DN7" s="38" t="s">
        <v>102</v>
      </c>
      <c r="DO7" s="38" t="s">
        <v>102</v>
      </c>
      <c r="DP7" s="38">
        <v>28.95</v>
      </c>
      <c r="DQ7" s="38">
        <v>30.11</v>
      </c>
      <c r="DR7" s="38">
        <v>30.45</v>
      </c>
      <c r="DS7" s="38">
        <v>38.6</v>
      </c>
      <c r="DT7" s="38" t="s">
        <v>102</v>
      </c>
      <c r="DU7" s="38" t="s">
        <v>102</v>
      </c>
      <c r="DV7" s="38">
        <v>0.01</v>
      </c>
      <c r="DW7" s="38">
        <v>0.03</v>
      </c>
      <c r="DX7" s="38">
        <v>0.19</v>
      </c>
      <c r="DY7" s="38" t="s">
        <v>102</v>
      </c>
      <c r="DZ7" s="38" t="s">
        <v>102</v>
      </c>
      <c r="EA7" s="38">
        <v>4.07</v>
      </c>
      <c r="EB7" s="38">
        <v>4.54</v>
      </c>
      <c r="EC7" s="38">
        <v>4.8499999999999996</v>
      </c>
      <c r="ED7" s="38">
        <v>5.64</v>
      </c>
      <c r="EE7" s="38" t="s">
        <v>102</v>
      </c>
      <c r="EF7" s="38" t="s">
        <v>102</v>
      </c>
      <c r="EG7" s="38">
        <v>0.08</v>
      </c>
      <c r="EH7" s="38">
        <v>0.09</v>
      </c>
      <c r="EI7" s="38">
        <v>0.1</v>
      </c>
      <c r="EJ7" s="38" t="s">
        <v>102</v>
      </c>
      <c r="EK7" s="38" t="s">
        <v>102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秀彰</cp:lastModifiedBy>
  <cp:lastPrinted>2020-02-17T05:08:40Z</cp:lastPrinted>
  <dcterms:created xsi:type="dcterms:W3CDTF">2019-12-05T04:44:48Z</dcterms:created>
  <dcterms:modified xsi:type="dcterms:W3CDTF">2020-02-17T05:09:36Z</dcterms:modified>
  <cp:category/>
</cp:coreProperties>
</file>