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9 小島（下水道、災害復旧等）\01_下水道\09_経営分析比較\05_【修正後】市町村回答\"/>
    </mc:Choice>
  </mc:AlternateContent>
  <workbookProtection workbookAlgorithmName="SHA-512" workbookHashValue="auA7HkO4epxZz8YKymNHZ6m0QlkCYXCIRMp3aBwg2IpAs06YLn8qegs+6kEjhpGwTEOm5uk+3pt59Cfp2VHIyQ==" workbookSaltValue="xWymhsIQWJ0wbApxKXsGkg=="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<sst xmlns="http://schemas.openxmlformats.org/spreadsheetml/2006/main" count="223" uniqueCount="111">
  <si>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</si>
  <si>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</si>
  <si>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</si>
  <si>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</si>
  <si>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</si>
  <si>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</si>
  <si>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</si>
  <si>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</si>
  <si>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</si>
  <si>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</si>
  <si>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</si>
  <si>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</si>
  <si>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</si>
  <si>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</si>
  <si>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</si>
  <si>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</si>
  <si>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</si>
  <si>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</si>
  <si>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</si>
  <si>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</si>
  <si>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</si>
  <si>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</si>
  <si>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</si>
  <si>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</si>
  <si>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</si>
  <si>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</si>
  <si>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</si>
  <si>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</si>
  <si>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</si>
  <si>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</si>
  <si>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</si>
  <si>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</si>
  <si>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</si>
  <si>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</si>
  <si>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</si>
  <si>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</si>
  <si>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</si>
  <si>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</si>
  <si>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</si>
  <si>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</si>
  <si>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</si>
  <si>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</si>
  <si>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</si>
  <si>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</si>
  <si>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</si>
  <si>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</si>
  <si>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</si>
  <si>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</si>
  <si>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</si>
  <si>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</si>
  <si>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</si>
  <si>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</si>
  <si>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</si>
  <si>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</si>
  <si>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</si>
  <si>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</si>
  <si>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</si>
  <si>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</si>
  <si>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</si>
  <si>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</si>
  <si>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</si>
  <si>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</si>
  <si>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</si>
  <si>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</si>
  <si>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</si>
  <si>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</si>
  <si>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</si>
  <si>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</si>
  <si>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</si>
  <si>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</si>
  <si>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</si>
  <si>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</si>
  <si>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</si>
  <si>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</si>
  <si>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</si>
  <si>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</si>
  <si>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</si>
  <si>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</si>
  <si>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</si>
  <si>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</si>
  <si>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</si>
  <si>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</si>
  <si>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</si>
  <si>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</si>
  <si>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</si>
  <si>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</si>
  <si>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</si>
  <si>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</si>
  <si>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</si>
  <si>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</si>
  <si>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</si>
  <si>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</si>
  <si>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</si>
  <si>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</si>
  <si>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</si>
  <si>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</si>
  <si>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津島市</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</si>
  <si>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</si>
  <si>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</si>
  <si>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</si>
  <si>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</si>
  <si>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</si>
  <si>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</si>
  <si>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</si>
  <si>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</si>
  <si>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</si>
  <si>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</si>
  <si>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</si>
  <si>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単独公共下水道に係る償却資産の減価償却が進んでいるため、①有形固定資産減価償却率及び②管渠老朽化率は類似団体平均値より高くなった。
　流域関連公共下水道の処理区域の拡大を推進しているが、経営状況を考慮して工事請負費を減少させたことにより、⑧管渠改善率は減少した。</t>
    <rPh sb="1" eb="3">
      <t>タンドク</t>
    </rPh>
    <rPh sb="3" eb="5">
      <t>コウキョウ</t>
    </rPh>
    <rPh sb="68" eb="70">
      <t>リュウイキ</t>
    </rPh>
    <rPh sb="94" eb="96">
      <t>ケイエイ</t>
    </rPh>
    <rPh sb="96" eb="98">
      <t>ジョウキョウ</t>
    </rPh>
    <rPh sb="99" eb="101">
      <t>コウリョ</t>
    </rPh>
    <rPh sb="103" eb="105">
      <t>コウジ</t>
    </rPh>
    <rPh sb="105" eb="107">
      <t>ウケオイ</t>
    </rPh>
    <rPh sb="107" eb="108">
      <t>ヒ</t>
    </rPh>
    <rPh sb="109" eb="111">
      <t>ゲンショウ</t>
    </rPh>
    <rPh sb="121" eb="123">
      <t>カンキョ</t>
    </rPh>
    <rPh sb="123" eb="125">
      <t>カイゼン</t>
    </rPh>
    <rPh sb="125" eb="126">
      <t>リツ</t>
    </rPh>
    <rPh sb="127" eb="129">
      <t>ゲンショウ</t>
    </rPh>
    <phoneticPr fontId="4"/>
  </si>
  <si>
    <t>　現状では欠損金を発生させることなく運営を行っております。流域関連公共下水道事業の処理区域の拡大を推進しておりますが、全体として人口減少に伴う下水道使用料の減少に加え、流域関連公共下水道事業への投資に多額の費用が必要となっており、企業債残高の水準も高く、経営を圧迫しつつあります。
　今後は、さらなる経費削減や不明水対策に努めるとともに、効率的な汚水処理を行うことにより、健全な経営の維持に努めてまいります。
　令和２年度経営戦略策定予定。</t>
    <rPh sb="1" eb="3">
      <t>ゲンジョウ</t>
    </rPh>
    <rPh sb="5" eb="8">
      <t>ケッソンキン</t>
    </rPh>
    <rPh sb="9" eb="11">
      <t>ハッセイ</t>
    </rPh>
    <rPh sb="18" eb="20">
      <t>ウンエイ</t>
    </rPh>
    <rPh sb="21" eb="22">
      <t>オコナ</t>
    </rPh>
    <rPh sb="29" eb="31">
      <t>リュウイキ</t>
    </rPh>
    <rPh sb="31" eb="33">
      <t>カンレン</t>
    </rPh>
    <rPh sb="33" eb="35">
      <t>コウキョウ</t>
    </rPh>
    <rPh sb="35" eb="38">
      <t>ゲスイドウ</t>
    </rPh>
    <rPh sb="38" eb="40">
      <t>ジギョウ</t>
    </rPh>
    <rPh sb="41" eb="43">
      <t>ショリ</t>
    </rPh>
    <rPh sb="43" eb="45">
      <t>クイキ</t>
    </rPh>
    <rPh sb="46" eb="48">
      <t>カクダイ</t>
    </rPh>
    <rPh sb="49" eb="51">
      <t>スイシン</t>
    </rPh>
    <rPh sb="59" eb="61">
      <t>ゼンタイ</t>
    </rPh>
    <rPh sb="64" eb="66">
      <t>ジンコウ</t>
    </rPh>
    <rPh sb="66" eb="68">
      <t>ゲンショウ</t>
    </rPh>
    <rPh sb="69" eb="70">
      <t>トモナ</t>
    </rPh>
    <rPh sb="71" eb="74">
      <t>ゲスイドウ</t>
    </rPh>
    <rPh sb="74" eb="77">
      <t>シヨウリョウ</t>
    </rPh>
    <rPh sb="78" eb="80">
      <t>ゲンショウ</t>
    </rPh>
    <rPh sb="81" eb="82">
      <t>クワ</t>
    </rPh>
    <rPh sb="84" eb="86">
      <t>リュウイキ</t>
    </rPh>
    <rPh sb="86" eb="88">
      <t>カンレン</t>
    </rPh>
    <rPh sb="88" eb="90">
      <t>コウキョウ</t>
    </rPh>
    <rPh sb="90" eb="93">
      <t>ゲスイドウ</t>
    </rPh>
    <rPh sb="93" eb="95">
      <t>ジギョウ</t>
    </rPh>
    <rPh sb="97" eb="99">
      <t>トウシ</t>
    </rPh>
    <rPh sb="100" eb="102">
      <t>タガク</t>
    </rPh>
    <rPh sb="103" eb="105">
      <t>ヒヨウ</t>
    </rPh>
    <rPh sb="106" eb="108">
      <t>ヒツヨウ</t>
    </rPh>
    <rPh sb="115" eb="117">
      <t>キギョウ</t>
    </rPh>
    <rPh sb="117" eb="118">
      <t>サイ</t>
    </rPh>
    <rPh sb="118" eb="120">
      <t>ザンダカ</t>
    </rPh>
    <rPh sb="121" eb="123">
      <t>スイジュン</t>
    </rPh>
    <rPh sb="124" eb="125">
      <t>タカ</t>
    </rPh>
    <rPh sb="127" eb="129">
      <t>ケイエイ</t>
    </rPh>
    <rPh sb="130" eb="132">
      <t>アッパク</t>
    </rPh>
    <rPh sb="142" eb="144">
      <t>コンゴ</t>
    </rPh>
    <rPh sb="150" eb="152">
      <t>ケイヒ</t>
    </rPh>
    <rPh sb="152" eb="154">
      <t>サクゲン</t>
    </rPh>
    <rPh sb="155" eb="157">
      <t>フメイ</t>
    </rPh>
    <rPh sb="157" eb="158">
      <t>スイ</t>
    </rPh>
    <rPh sb="158" eb="160">
      <t>タイサク</t>
    </rPh>
    <rPh sb="161" eb="162">
      <t>ツト</t>
    </rPh>
    <rPh sb="169" eb="172">
      <t>コウリツテキ</t>
    </rPh>
    <rPh sb="173" eb="175">
      <t>オスイ</t>
    </rPh>
    <rPh sb="175" eb="177">
      <t>ショリ</t>
    </rPh>
    <rPh sb="178" eb="179">
      <t>オコナ</t>
    </rPh>
    <rPh sb="186" eb="188">
      <t>ケンゼン</t>
    </rPh>
    <rPh sb="189" eb="191">
      <t>ケイエイ</t>
    </rPh>
    <rPh sb="192" eb="194">
      <t>イジ</t>
    </rPh>
    <rPh sb="195" eb="196">
      <t>ツト</t>
    </rPh>
    <rPh sb="206" eb="207">
      <t>レイ</t>
    </rPh>
    <rPh sb="207" eb="208">
      <t>ワ</t>
    </rPh>
    <rPh sb="209" eb="210">
      <t>ネン</t>
    </rPh>
    <rPh sb="210" eb="211">
      <t>ド</t>
    </rPh>
    <rPh sb="211" eb="213">
      <t>ケイエイ</t>
    </rPh>
    <rPh sb="213" eb="215">
      <t>センリャク</t>
    </rPh>
    <rPh sb="215" eb="217">
      <t>サクテイ</t>
    </rPh>
    <rPh sb="217" eb="219">
      <t>ヨテイ</t>
    </rPh>
    <phoneticPr fontId="4"/>
  </si>
  <si>
    <t>　収納率向上や経費削減に努めており、①経常収支比率は100％を超えて、②累積欠損金比率のように欠損金を発生させることなく健全な経営を行った。
　流域関連公共下水道区域の拡大に伴い、汚水処理費及び年間有収水量は増加して、⑥汚水処理原価は平成29年度同程度で、⑦施設利用率は微増したものの、不明水が原因で下水道使用料に効率的に転嫁されず⑤経費回収率は微減した。
　⑧水洗化率が類似団体平均値と比べて、低い水準にあるのは流域関連公共下水道区域での下水道への接続率が低いためで、広報活動等を一層行う必要があると考える。
　流域関連公共下水道の処理区域の拡大を推進しているが、経営状況を考慮して工事請負費を減少させたことにより企業債借入額が減少して④企業債残高対事業規模比率は減少した。</t>
    <rPh sb="1" eb="3">
      <t>シュウノウ</t>
    </rPh>
    <rPh sb="3" eb="4">
      <t>リツ</t>
    </rPh>
    <rPh sb="4" eb="6">
      <t>コウジョウ</t>
    </rPh>
    <rPh sb="7" eb="9">
      <t>ケイヒ</t>
    </rPh>
    <rPh sb="9" eb="11">
      <t>サクゲン</t>
    </rPh>
    <rPh sb="12" eb="13">
      <t>ツト</t>
    </rPh>
    <rPh sb="19" eb="21">
      <t>ケイジョウ</t>
    </rPh>
    <rPh sb="21" eb="23">
      <t>シュウシ</t>
    </rPh>
    <rPh sb="23" eb="25">
      <t>ヒリツ</t>
    </rPh>
    <rPh sb="31" eb="32">
      <t>コ</t>
    </rPh>
    <rPh sb="36" eb="38">
      <t>ルイセキ</t>
    </rPh>
    <rPh sb="38" eb="41">
      <t>ケッソンキン</t>
    </rPh>
    <rPh sb="41" eb="43">
      <t>ヒリツ</t>
    </rPh>
    <rPh sb="47" eb="50">
      <t>ケッソンキン</t>
    </rPh>
    <rPh sb="51" eb="53">
      <t>ハッセイ</t>
    </rPh>
    <rPh sb="60" eb="62">
      <t>ケンゼン</t>
    </rPh>
    <rPh sb="63" eb="65">
      <t>ケイエイ</t>
    </rPh>
    <rPh sb="66" eb="67">
      <t>オコナ</t>
    </rPh>
    <rPh sb="72" eb="74">
      <t>リュウイキ</t>
    </rPh>
    <rPh sb="74" eb="76">
      <t>カンレン</t>
    </rPh>
    <rPh sb="76" eb="78">
      <t>コウキョウ</t>
    </rPh>
    <rPh sb="78" eb="81">
      <t>ゲスイドウ</t>
    </rPh>
    <rPh sb="81" eb="83">
      <t>クイキ</t>
    </rPh>
    <rPh sb="84" eb="86">
      <t>カクダイ</t>
    </rPh>
    <rPh sb="87" eb="88">
      <t>トモナ</t>
    </rPh>
    <rPh sb="90" eb="92">
      <t>オスイ</t>
    </rPh>
    <rPh sb="92" eb="94">
      <t>ショリ</t>
    </rPh>
    <rPh sb="94" eb="95">
      <t>ヒ</t>
    </rPh>
    <rPh sb="95" eb="96">
      <t>オヨ</t>
    </rPh>
    <rPh sb="97" eb="99">
      <t>ネンカン</t>
    </rPh>
    <rPh sb="99" eb="101">
      <t>ユウシュウ</t>
    </rPh>
    <rPh sb="101" eb="103">
      <t>スイリョウ</t>
    </rPh>
    <rPh sb="104" eb="106">
      <t>ゾウカ</t>
    </rPh>
    <rPh sb="110" eb="112">
      <t>オスイ</t>
    </rPh>
    <rPh sb="112" eb="114">
      <t>ショリ</t>
    </rPh>
    <rPh sb="114" eb="116">
      <t>ゲンカ</t>
    </rPh>
    <rPh sb="117" eb="119">
      <t>ヘイセイ</t>
    </rPh>
    <rPh sb="121" eb="122">
      <t>ネン</t>
    </rPh>
    <rPh sb="129" eb="131">
      <t>シセツ</t>
    </rPh>
    <rPh sb="131" eb="133">
      <t>リヨウ</t>
    </rPh>
    <rPh sb="133" eb="134">
      <t>リツ</t>
    </rPh>
    <rPh sb="135" eb="137">
      <t>ビゾウ</t>
    </rPh>
    <rPh sb="143" eb="145">
      <t>フメイ</t>
    </rPh>
    <rPh sb="145" eb="146">
      <t>スイ</t>
    </rPh>
    <rPh sb="147" eb="149">
      <t>ゲンイン</t>
    </rPh>
    <rPh sb="150" eb="153">
      <t>ゲスイドウ</t>
    </rPh>
    <rPh sb="153" eb="156">
      <t>シヨウリョウ</t>
    </rPh>
    <rPh sb="157" eb="160">
      <t>コウリツテキ</t>
    </rPh>
    <rPh sb="161" eb="163">
      <t>テンカ</t>
    </rPh>
    <rPh sb="167" eb="169">
      <t>ケイヒ</t>
    </rPh>
    <rPh sb="169" eb="171">
      <t>カイシュウ</t>
    </rPh>
    <rPh sb="171" eb="172">
      <t>リツ</t>
    </rPh>
    <rPh sb="173" eb="175">
      <t>ビゲン</t>
    </rPh>
    <rPh sb="181" eb="184">
      <t>スイセンカ</t>
    </rPh>
    <rPh sb="184" eb="185">
      <t>リツ</t>
    </rPh>
    <rPh sb="186" eb="188">
      <t>ルイジ</t>
    </rPh>
    <rPh sb="188" eb="190">
      <t>ダンタイ</t>
    </rPh>
    <rPh sb="190" eb="193">
      <t>ヘイキンチ</t>
    </rPh>
    <rPh sb="194" eb="195">
      <t>クラ</t>
    </rPh>
    <rPh sb="198" eb="199">
      <t>ヒク</t>
    </rPh>
    <rPh sb="200" eb="202">
      <t>スイジュン</t>
    </rPh>
    <rPh sb="207" eb="209">
      <t>リュウイキ</t>
    </rPh>
    <rPh sb="209" eb="211">
      <t>カンレン</t>
    </rPh>
    <rPh sb="211" eb="213">
      <t>コウキョウ</t>
    </rPh>
    <rPh sb="213" eb="216">
      <t>ゲスイドウ</t>
    </rPh>
    <rPh sb="216" eb="218">
      <t>クイキ</t>
    </rPh>
    <rPh sb="220" eb="223">
      <t>ゲスイドウ</t>
    </rPh>
    <rPh sb="225" eb="227">
      <t>セツゾク</t>
    </rPh>
    <rPh sb="227" eb="228">
      <t>リツ</t>
    </rPh>
    <rPh sb="229" eb="230">
      <t>ヒク</t>
    </rPh>
    <rPh sb="235" eb="237">
      <t>コウホウ</t>
    </rPh>
    <rPh sb="237" eb="239">
      <t>カツドウ</t>
    </rPh>
    <rPh sb="239" eb="240">
      <t>トウ</t>
    </rPh>
    <rPh sb="241" eb="243">
      <t>イッソウ</t>
    </rPh>
    <rPh sb="243" eb="244">
      <t>オコナ</t>
    </rPh>
    <rPh sb="245" eb="247">
      <t>ヒツヨウ</t>
    </rPh>
    <rPh sb="251" eb="252">
      <t>カンガ</t>
    </rPh>
    <rPh sb="308" eb="310">
      <t>キギョウ</t>
    </rPh>
    <rPh sb="310" eb="311">
      <t>サイ</t>
    </rPh>
    <rPh sb="311" eb="313">
      <t>カリイレ</t>
    </rPh>
    <rPh sb="313" eb="314">
      <t>ガク</t>
    </rPh>
    <rPh sb="315" eb="317">
      <t>ゲンショウ</t>
    </rPh>
    <rPh sb="320" eb="322">
      <t>キギョウ</t>
    </rPh>
    <rPh sb="322" eb="323">
      <t>サイ</t>
    </rPh>
    <rPh sb="323" eb="325">
      <t>ザンダカ</t>
    </rPh>
    <rPh sb="325" eb="326">
      <t>タイ</t>
    </rPh>
    <rPh sb="326" eb="328">
      <t>ジギョウ</t>
    </rPh>
    <rPh sb="328" eb="330">
      <t>キボ</t>
    </rPh>
    <rPh sb="330" eb="332">
      <t>ヒリツ</t>
    </rPh>
    <rPh sb="333" eb="335">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</si>
</sst>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0.34</c:v>
                </c:pt>
                <c:pt idx="1">
                  <c:v>0.72</c:v>
                </c:pt>
                <c:pt idx="2">
                  <c:v>0.34</c:v>
                </c:pt>
                <c:pt idx="3">
                  <c:v>9.26</c:v>
                </c:pt>
                <c:pt idx="4">
                  <c:v>2.7</c:v>
                </c:pt>
              </c:numCache>
            </c:numRef>
          </c:val>
          <c:extLst>
            <c:ext xmlns:c16="http://schemas.microsoft.com/office/drawing/2014/chart" uri="{C3380CC4-5D6E-409C-BE32-E72D297353CC}">
              <c16:uniqueId val="{00000000-50E3-44EC-AC1A-5DF7480FDECE}"/>
            </c:ext>
          </c:extLst>
        </c:ser>
        <c:dLbls>
          <c:showLegendKey val="0"/>
          <c:showVal val="0"/>
          <c:showCatName val="0"/>
          <c:showSerName val="0"/>
          <c:showPercent val="0"/>
          <c:showBubbleSize val="0"/>
        </c:dLbls>
        <c:gapWidth val="150"/>
        <c:axId val="235915744"/>
        <c:axId val="23591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1.08</c:v>
                </c:pt>
                <c:pt idx="2">
                  <c:v>1.1499999999999999</c:v>
                </c:pt>
                <c:pt idx="3">
                  <c:v>0.89</c:v>
                </c:pt>
                <c:pt idx="4">
                  <c:v>0.28999999999999998</c:v>
                </c:pt>
              </c:numCache>
            </c:numRef>
          </c:val>
          <c:smooth val="0"/>
          <c:extLst>
            <c:ext xmlns:c16="http://schemas.microsoft.com/office/drawing/2014/chart" uri="{C3380CC4-5D6E-409C-BE32-E72D297353CC}">
              <c16:uniqueId val="{00000001-50E3-44EC-AC1A-5DF7480FDECE}"/>
            </c:ext>
          </c:extLst>
        </c:ser>
        <c:dLbls>
          <c:showLegendKey val="0"/>
          <c:showVal val="0"/>
          <c:showCatName val="0"/>
          <c:showSerName val="0"/>
          <c:showPercent val="0"/>
          <c:showBubbleSize val="0"/>
        </c:dLbls>
        <c:marker val="1"/>
        <c:smooth val="0"/>
        <c:axId val="235915744"/>
        <c:axId val="235915352"/>
      </c:lineChart>
      <c:dateAx>
        <c:axId val="235915744"/>
        <c:scaling>
          <c:orientation val="minMax"/>
        </c:scaling>
        <c:delete val="1"/>
        <c:axPos val="b"/>
        <c:numFmt formatCode="ge" sourceLinked="1"/>
        <c:majorTickMark val="none"/>
        <c:minorTickMark val="none"/>
        <c:tickLblPos val="none"/>
        <c:crossAx val="235915352"/>
        <c:crosses val="autoZero"/>
        <c:auto val="1"/>
        <c:lblOffset val="100"/>
        <c:baseTimeUnit val="years"/>
      </c:dateAx>
      <c:valAx>
        <c:axId val="23591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62.16</c:v>
                </c:pt>
                <c:pt idx="1">
                  <c:v>63.79</c:v>
                </c:pt>
                <c:pt idx="2">
                  <c:v>60.98</c:v>
                </c:pt>
                <c:pt idx="3">
                  <c:v>53.14</c:v>
                </c:pt>
                <c:pt idx="4">
                  <c:v>55.89</c:v>
                </c:pt>
              </c:numCache>
            </c:numRef>
          </c:val>
          <c:extLst>
            <c:ext xmlns:c16="http://schemas.microsoft.com/office/drawing/2014/chart" uri="{C3380CC4-5D6E-409C-BE32-E72D297353CC}">
              <c16:uniqueId val="{00000000-3698-4C5B-81FC-E7422ABF3C3E}"/>
            </c:ext>
          </c:extLst>
        </c:ser>
        <c:dLbls>
          <c:showLegendKey val="0"/>
          <c:showVal val="0"/>
          <c:showCatName val="0"/>
          <c:showSerName val="0"/>
          <c:showPercent val="0"/>
          <c:showBubbleSize val="0"/>
        </c:dLbls>
        <c:gapWidth val="150"/>
        <c:axId val="239252512"/>
        <c:axId val="23925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62.16</c:v>
                </c:pt>
                <c:pt idx="1">
                  <c:v>59.97</c:v>
                </c:pt>
                <c:pt idx="2">
                  <c:v>56.35</c:v>
                </c:pt>
                <c:pt idx="3">
                  <c:v>58.13</c:v>
                </c:pt>
                <c:pt idx="4">
                  <c:v>55.46</c:v>
                </c:pt>
              </c:numCache>
            </c:numRef>
          </c:val>
          <c:smooth val="0"/>
          <c:extLst>
            <c:ext xmlns:c16="http://schemas.microsoft.com/office/drawing/2014/chart" uri="{C3380CC4-5D6E-409C-BE32-E72D297353CC}">
              <c16:uniqueId val="{00000001-3698-4C5B-81FC-E7422ABF3C3E}"/>
            </c:ext>
          </c:extLst>
        </c:ser>
        <c:dLbls>
          <c:showLegendKey val="0"/>
          <c:showVal val="0"/>
          <c:showCatName val="0"/>
          <c:showSerName val="0"/>
          <c:showPercent val="0"/>
          <c:showBubbleSize val="0"/>
        </c:dLbls>
        <c:marker val="1"/>
        <c:smooth val="0"/>
        <c:axId val="239252512"/>
        <c:axId val="239252904"/>
      </c:lineChart>
      <c:dateAx>
        <c:axId val="239252512"/>
        <c:scaling>
          <c:orientation val="minMax"/>
        </c:scaling>
        <c:delete val="1"/>
        <c:axPos val="b"/>
        <c:numFmt formatCode="ge" sourceLinked="1"/>
        <c:majorTickMark val="none"/>
        <c:minorTickMark val="none"/>
        <c:tickLblPos val="none"/>
        <c:crossAx val="239252904"/>
        <c:crosses val="autoZero"/>
        <c:auto val="1"/>
        <c:lblOffset val="100"/>
        <c:baseTimeUnit val="years"/>
      </c:dateAx>
      <c:valAx>
        <c:axId val="23925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80.7</c:v>
                </c:pt>
                <c:pt idx="1">
                  <c:v>80.900000000000006</c:v>
                </c:pt>
                <c:pt idx="2">
                  <c:v>81.91</c:v>
                </c:pt>
                <c:pt idx="3">
                  <c:v>63.17</c:v>
                </c:pt>
                <c:pt idx="4">
                  <c:v>62.05</c:v>
                </c:pt>
              </c:numCache>
            </c:numRef>
          </c:val>
          <c:extLst>
            <c:ext xmlns:c16="http://schemas.microsoft.com/office/drawing/2014/chart" uri="{C3380CC4-5D6E-409C-BE32-E72D297353CC}">
              <c16:uniqueId val="{00000000-908E-4F5D-81D8-E0893CD602E5}"/>
            </c:ext>
          </c:extLst>
        </c:ser>
        <c:dLbls>
          <c:showLegendKey val="0"/>
          <c:showVal val="0"/>
          <c:showCatName val="0"/>
          <c:showSerName val="0"/>
          <c:showPercent val="0"/>
          <c:showBubbleSize val="0"/>
        </c:dLbls>
        <c:gapWidth val="150"/>
        <c:axId val="30420008"/>
        <c:axId val="23925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95.73</c:v>
                </c:pt>
                <c:pt idx="1">
                  <c:v>94.8</c:v>
                </c:pt>
                <c:pt idx="2">
                  <c:v>93.3</c:v>
                </c:pt>
                <c:pt idx="3">
                  <c:v>91.75</c:v>
                </c:pt>
                <c:pt idx="4">
                  <c:v>92.45</c:v>
                </c:pt>
              </c:numCache>
            </c:numRef>
          </c:val>
          <c:smooth val="0"/>
          <c:extLst>
            <c:ext xmlns:c16="http://schemas.microsoft.com/office/drawing/2014/chart" uri="{C3380CC4-5D6E-409C-BE32-E72D297353CC}">
              <c16:uniqueId val="{00000001-908E-4F5D-81D8-E0893CD602E5}"/>
            </c:ext>
          </c:extLst>
        </c:ser>
        <c:dLbls>
          <c:showLegendKey val="0"/>
          <c:showVal val="0"/>
          <c:showCatName val="0"/>
          <c:showSerName val="0"/>
          <c:showPercent val="0"/>
          <c:showBubbleSize val="0"/>
        </c:dLbls>
        <c:marker val="1"/>
        <c:smooth val="0"/>
        <c:axId val="30420008"/>
        <c:axId val="239254080"/>
      </c:lineChart>
      <c:dateAx>
        <c:axId val="30420008"/>
        <c:scaling>
          <c:orientation val="minMax"/>
        </c:scaling>
        <c:delete val="1"/>
        <c:axPos val="b"/>
        <c:numFmt formatCode="ge" sourceLinked="1"/>
        <c:majorTickMark val="none"/>
        <c:minorTickMark val="none"/>
        <c:tickLblPos val="none"/>
        <c:crossAx val="239254080"/>
        <c:crosses val="autoZero"/>
        <c:auto val="1"/>
        <c:lblOffset val="100"/>
        <c:baseTimeUnit val="years"/>
      </c:dateAx>
      <c:valAx>
        <c:axId val="23925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2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110.37</c:v>
                </c:pt>
                <c:pt idx="1">
                  <c:v>112</c:v>
                </c:pt>
                <c:pt idx="2">
                  <c:v>115.86</c:v>
                </c:pt>
                <c:pt idx="3">
                  <c:v>104.15</c:v>
                </c:pt>
                <c:pt idx="4">
                  <c:v>107.37</c:v>
                </c:pt>
              </c:numCache>
            </c:numRef>
          </c:val>
          <c:extLst>
            <c:ext xmlns:c16="http://schemas.microsoft.com/office/drawing/2014/chart" uri="{C3380CC4-5D6E-409C-BE32-E72D297353CC}">
              <c16:uniqueId val="{00000000-287B-4C33-BE8E-4A37456C9D99}"/>
            </c:ext>
          </c:extLst>
        </c:ser>
        <c:dLbls>
          <c:showLegendKey val="0"/>
          <c:showVal val="0"/>
          <c:showCatName val="0"/>
          <c:showSerName val="0"/>
          <c:showPercent val="0"/>
          <c:showBubbleSize val="0"/>
        </c:dLbls>
        <c:gapWidth val="150"/>
        <c:axId val="608957192"/>
        <c:axId val="60895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93.04</c:v>
                </c:pt>
                <c:pt idx="1">
                  <c:v>95.24</c:v>
                </c:pt>
                <c:pt idx="2">
                  <c:v>98.6</c:v>
                </c:pt>
                <c:pt idx="3">
                  <c:v>100.94</c:v>
                </c:pt>
                <c:pt idx="4">
                  <c:v>102.79</c:v>
                </c:pt>
              </c:numCache>
            </c:numRef>
          </c:val>
          <c:smooth val="0"/>
          <c:extLst>
            <c:ext xmlns:c16="http://schemas.microsoft.com/office/drawing/2014/chart" uri="{C3380CC4-5D6E-409C-BE32-E72D297353CC}">
              <c16:uniqueId val="{00000001-287B-4C33-BE8E-4A37456C9D99}"/>
            </c:ext>
          </c:extLst>
        </c:ser>
        <c:dLbls>
          <c:showLegendKey val="0"/>
          <c:showVal val="0"/>
          <c:showCatName val="0"/>
          <c:showSerName val="0"/>
          <c:showPercent val="0"/>
          <c:showBubbleSize val="0"/>
        </c:dLbls>
        <c:marker val="1"/>
        <c:smooth val="0"/>
        <c:axId val="608957192"/>
        <c:axId val="608956800"/>
      </c:lineChart>
      <c:dateAx>
        <c:axId val="608957192"/>
        <c:scaling>
          <c:orientation val="minMax"/>
        </c:scaling>
        <c:delete val="1"/>
        <c:axPos val="b"/>
        <c:numFmt formatCode="ge" sourceLinked="1"/>
        <c:majorTickMark val="none"/>
        <c:minorTickMark val="none"/>
        <c:tickLblPos val="none"/>
        <c:crossAx val="608956800"/>
        <c:crosses val="autoZero"/>
        <c:auto val="1"/>
        <c:lblOffset val="100"/>
        <c:baseTimeUnit val="years"/>
      </c:dateAx>
      <c:valAx>
        <c:axId val="60895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95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59.26</c:v>
                </c:pt>
                <c:pt idx="1">
                  <c:v>60.09</c:v>
                </c:pt>
                <c:pt idx="2">
                  <c:v>60.98</c:v>
                </c:pt>
                <c:pt idx="3">
                  <c:v>31.24</c:v>
                </c:pt>
                <c:pt idx="4">
                  <c:v>32.04</c:v>
                </c:pt>
              </c:numCache>
            </c:numRef>
          </c:val>
          <c:extLst>
            <c:ext xmlns:c16="http://schemas.microsoft.com/office/drawing/2014/chart" uri="{C3380CC4-5D6E-409C-BE32-E72D297353CC}">
              <c16:uniqueId val="{00000000-DE31-4378-A1DF-5D3240830C32}"/>
            </c:ext>
          </c:extLst>
        </c:ser>
        <c:dLbls>
          <c:showLegendKey val="0"/>
          <c:showVal val="0"/>
          <c:showCatName val="0"/>
          <c:showSerName val="0"/>
          <c:showPercent val="0"/>
          <c:showBubbleSize val="0"/>
        </c:dLbls>
        <c:gapWidth val="150"/>
        <c:axId val="608959152"/>
        <c:axId val="60895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33.53</c:v>
                </c:pt>
                <c:pt idx="1">
                  <c:v>34.39</c:v>
                </c:pt>
                <c:pt idx="2">
                  <c:v>44.43</c:v>
                </c:pt>
                <c:pt idx="3">
                  <c:v>15.71</c:v>
                </c:pt>
                <c:pt idx="4">
                  <c:v>22.06</c:v>
                </c:pt>
              </c:numCache>
            </c:numRef>
          </c:val>
          <c:smooth val="0"/>
          <c:extLst>
            <c:ext xmlns:c16="http://schemas.microsoft.com/office/drawing/2014/chart" uri="{C3380CC4-5D6E-409C-BE32-E72D297353CC}">
              <c16:uniqueId val="{00000001-DE31-4378-A1DF-5D3240830C32}"/>
            </c:ext>
          </c:extLst>
        </c:ser>
        <c:dLbls>
          <c:showLegendKey val="0"/>
          <c:showVal val="0"/>
          <c:showCatName val="0"/>
          <c:showSerName val="0"/>
          <c:showPercent val="0"/>
          <c:showBubbleSize val="0"/>
        </c:dLbls>
        <c:marker val="1"/>
        <c:smooth val="0"/>
        <c:axId val="608959152"/>
        <c:axId val="608959544"/>
      </c:lineChart>
      <c:dateAx>
        <c:axId val="608959152"/>
        <c:scaling>
          <c:orientation val="minMax"/>
        </c:scaling>
        <c:delete val="1"/>
        <c:axPos val="b"/>
        <c:numFmt formatCode="ge" sourceLinked="1"/>
        <c:majorTickMark val="none"/>
        <c:minorTickMark val="none"/>
        <c:tickLblPos val="none"/>
        <c:crossAx val="608959544"/>
        <c:crosses val="autoZero"/>
        <c:auto val="1"/>
        <c:lblOffset val="100"/>
        <c:baseTimeUnit val="years"/>
      </c:dateAx>
      <c:valAx>
        <c:axId val="60895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95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19.52</c:v>
                </c:pt>
                <c:pt idx="1">
                  <c:v>23.28</c:v>
                </c:pt>
                <c:pt idx="2">
                  <c:v>23.28</c:v>
                </c:pt>
                <c:pt idx="3">
                  <c:v>6.25</c:v>
                </c:pt>
                <c:pt idx="4">
                  <c:v>5.89</c:v>
                </c:pt>
              </c:numCache>
            </c:numRef>
          </c:val>
          <c:extLst>
            <c:ext xmlns:c16="http://schemas.microsoft.com/office/drawing/2014/chart" uri="{C3380CC4-5D6E-409C-BE32-E72D297353CC}">
              <c16:uniqueId val="{00000000-8F12-4C50-98D2-F604CBB86DCF}"/>
            </c:ext>
          </c:extLst>
        </c:ser>
        <c:dLbls>
          <c:showLegendKey val="0"/>
          <c:showVal val="0"/>
          <c:showCatName val="0"/>
          <c:showSerName val="0"/>
          <c:showPercent val="0"/>
          <c:showBubbleSize val="0"/>
        </c:dLbls>
        <c:gapWidth val="150"/>
        <c:axId val="238778112"/>
        <c:axId val="23877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1.86</c:v>
                </c:pt>
                <c:pt idx="1">
                  <c:v>2.2200000000000002</c:v>
                </c:pt>
                <c:pt idx="2">
                  <c:v>3.25</c:v>
                </c:pt>
                <c:pt idx="3">
                  <c:v>1.23</c:v>
                </c:pt>
                <c:pt idx="4">
                  <c:v>0.83</c:v>
                </c:pt>
              </c:numCache>
            </c:numRef>
          </c:val>
          <c:smooth val="0"/>
          <c:extLst>
            <c:ext xmlns:c16="http://schemas.microsoft.com/office/drawing/2014/chart" uri="{C3380CC4-5D6E-409C-BE32-E72D297353CC}">
              <c16:uniqueId val="{00000001-8F12-4C50-98D2-F604CBB86DCF}"/>
            </c:ext>
          </c:extLst>
        </c:ser>
        <c:dLbls>
          <c:showLegendKey val="0"/>
          <c:showVal val="0"/>
          <c:showCatName val="0"/>
          <c:showSerName val="0"/>
          <c:showPercent val="0"/>
          <c:showBubbleSize val="0"/>
        </c:dLbls>
        <c:marker val="1"/>
        <c:smooth val="0"/>
        <c:axId val="238778112"/>
        <c:axId val="238777720"/>
      </c:lineChart>
      <c:dateAx>
        <c:axId val="238778112"/>
        <c:scaling>
          <c:orientation val="minMax"/>
        </c:scaling>
        <c:delete val="1"/>
        <c:axPos val="b"/>
        <c:numFmt formatCode="ge" sourceLinked="1"/>
        <c:majorTickMark val="none"/>
        <c:minorTickMark val="none"/>
        <c:tickLblPos val="none"/>
        <c:crossAx val="238777720"/>
        <c:crosses val="autoZero"/>
        <c:auto val="1"/>
        <c:lblOffset val="100"/>
        <c:baseTimeUnit val="years"/>
      </c:dateAx>
      <c:valAx>
        <c:axId val="23877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7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35-42DF-85BF-5B8A7A233AF0}"/>
            </c:ext>
          </c:extLst>
        </c:ser>
        <c:dLbls>
          <c:showLegendKey val="0"/>
          <c:showVal val="0"/>
          <c:showCatName val="0"/>
          <c:showSerName val="0"/>
          <c:showPercent val="0"/>
          <c:showBubbleSize val="0"/>
        </c:dLbls>
        <c:gapWidth val="150"/>
        <c:axId val="235875576"/>
        <c:axId val="3041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22.37</c:v>
                </c:pt>
                <c:pt idx="1">
                  <c:v>54.27</c:v>
                </c:pt>
                <c:pt idx="2">
                  <c:v>84.21</c:v>
                </c:pt>
                <c:pt idx="3">
                  <c:v>55.58</c:v>
                </c:pt>
                <c:pt idx="4">
                  <c:v>49</c:v>
                </c:pt>
              </c:numCache>
            </c:numRef>
          </c:val>
          <c:smooth val="0"/>
          <c:extLst>
            <c:ext xmlns:c16="http://schemas.microsoft.com/office/drawing/2014/chart" uri="{C3380CC4-5D6E-409C-BE32-E72D297353CC}">
              <c16:uniqueId val="{00000001-BD35-42DF-85BF-5B8A7A233AF0}"/>
            </c:ext>
          </c:extLst>
        </c:ser>
        <c:dLbls>
          <c:showLegendKey val="0"/>
          <c:showVal val="0"/>
          <c:showCatName val="0"/>
          <c:showSerName val="0"/>
          <c:showPercent val="0"/>
          <c:showBubbleSize val="0"/>
        </c:dLbls>
        <c:marker val="1"/>
        <c:smooth val="0"/>
        <c:axId val="235875576"/>
        <c:axId val="30418832"/>
      </c:lineChart>
      <c:dateAx>
        <c:axId val="235875576"/>
        <c:scaling>
          <c:orientation val="minMax"/>
        </c:scaling>
        <c:delete val="1"/>
        <c:axPos val="b"/>
        <c:numFmt formatCode="ge" sourceLinked="1"/>
        <c:majorTickMark val="none"/>
        <c:minorTickMark val="none"/>
        <c:tickLblPos val="none"/>
        <c:crossAx val="30418832"/>
        <c:crosses val="autoZero"/>
        <c:auto val="1"/>
        <c:lblOffset val="100"/>
        <c:baseTimeUnit val="years"/>
      </c:dateAx>
      <c:valAx>
        <c:axId val="3041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87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88.79</c:v>
                </c:pt>
                <c:pt idx="1">
                  <c:v>82.9</c:v>
                </c:pt>
                <c:pt idx="2">
                  <c:v>87.2</c:v>
                </c:pt>
                <c:pt idx="3">
                  <c:v>92.32</c:v>
                </c:pt>
                <c:pt idx="4">
                  <c:v>100.44</c:v>
                </c:pt>
              </c:numCache>
            </c:numRef>
          </c:val>
          <c:extLst>
            <c:ext xmlns:c16="http://schemas.microsoft.com/office/drawing/2014/chart" uri="{C3380CC4-5D6E-409C-BE32-E72D297353CC}">
              <c16:uniqueId val="{00000000-C6E4-4FB6-B66C-03E74BD507FF}"/>
            </c:ext>
          </c:extLst>
        </c:ser>
        <c:dLbls>
          <c:showLegendKey val="0"/>
          <c:showVal val="0"/>
          <c:showCatName val="0"/>
          <c:showSerName val="0"/>
          <c:showPercent val="0"/>
          <c:showBubbleSize val="0"/>
        </c:dLbls>
        <c:gapWidth val="150"/>
        <c:axId val="30420400"/>
        <c:axId val="23390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118.27</c:v>
                </c:pt>
                <c:pt idx="1">
                  <c:v>163.80000000000001</c:v>
                </c:pt>
                <c:pt idx="2">
                  <c:v>161.31</c:v>
                </c:pt>
                <c:pt idx="3">
                  <c:v>74.239999999999995</c:v>
                </c:pt>
                <c:pt idx="4">
                  <c:v>61.36</c:v>
                </c:pt>
              </c:numCache>
            </c:numRef>
          </c:val>
          <c:smooth val="0"/>
          <c:extLst>
            <c:ext xmlns:c16="http://schemas.microsoft.com/office/drawing/2014/chart" uri="{C3380CC4-5D6E-409C-BE32-E72D297353CC}">
              <c16:uniqueId val="{00000001-C6E4-4FB6-B66C-03E74BD507FF}"/>
            </c:ext>
          </c:extLst>
        </c:ser>
        <c:dLbls>
          <c:showLegendKey val="0"/>
          <c:showVal val="0"/>
          <c:showCatName val="0"/>
          <c:showSerName val="0"/>
          <c:showPercent val="0"/>
          <c:showBubbleSize val="0"/>
        </c:dLbls>
        <c:marker val="1"/>
        <c:smooth val="0"/>
        <c:axId val="30420400"/>
        <c:axId val="233909624"/>
      </c:lineChart>
      <c:dateAx>
        <c:axId val="30420400"/>
        <c:scaling>
          <c:orientation val="minMax"/>
        </c:scaling>
        <c:delete val="1"/>
        <c:axPos val="b"/>
        <c:numFmt formatCode="ge" sourceLinked="1"/>
        <c:majorTickMark val="none"/>
        <c:minorTickMark val="none"/>
        <c:tickLblPos val="none"/>
        <c:crossAx val="233909624"/>
        <c:crosses val="autoZero"/>
        <c:auto val="1"/>
        <c:lblOffset val="100"/>
        <c:baseTimeUnit val="years"/>
      </c:dateAx>
      <c:valAx>
        <c:axId val="23390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2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238.8</c:v>
                </c:pt>
                <c:pt idx="1">
                  <c:v>184.38</c:v>
                </c:pt>
                <c:pt idx="2">
                  <c:v>251.92</c:v>
                </c:pt>
                <c:pt idx="3">
                  <c:v>1240.67</c:v>
                </c:pt>
                <c:pt idx="4">
                  <c:v>997.59</c:v>
                </c:pt>
              </c:numCache>
            </c:numRef>
          </c:val>
          <c:extLst>
            <c:ext xmlns:c16="http://schemas.microsoft.com/office/drawing/2014/chart" uri="{C3380CC4-5D6E-409C-BE32-E72D297353CC}">
              <c16:uniqueId val="{00000000-DFDD-44FC-90AE-439B5BEEE516}"/>
            </c:ext>
          </c:extLst>
        </c:ser>
        <c:dLbls>
          <c:showLegendKey val="0"/>
          <c:showVal val="0"/>
          <c:showCatName val="0"/>
          <c:showSerName val="0"/>
          <c:showPercent val="0"/>
          <c:showBubbleSize val="0"/>
        </c:dLbls>
        <c:gapWidth val="150"/>
        <c:axId val="233910800"/>
        <c:axId val="23391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641.22</c:v>
                </c:pt>
                <c:pt idx="1">
                  <c:v>681.23</c:v>
                </c:pt>
                <c:pt idx="2">
                  <c:v>773.95</c:v>
                </c:pt>
                <c:pt idx="3">
                  <c:v>857.76</c:v>
                </c:pt>
                <c:pt idx="4">
                  <c:v>978.87</c:v>
                </c:pt>
              </c:numCache>
            </c:numRef>
          </c:val>
          <c:smooth val="0"/>
          <c:extLst>
            <c:ext xmlns:c16="http://schemas.microsoft.com/office/drawing/2014/chart" uri="{C3380CC4-5D6E-409C-BE32-E72D297353CC}">
              <c16:uniqueId val="{00000001-DFDD-44FC-90AE-439B5BEEE516}"/>
            </c:ext>
          </c:extLst>
        </c:ser>
        <c:dLbls>
          <c:showLegendKey val="0"/>
          <c:showVal val="0"/>
          <c:showCatName val="0"/>
          <c:showSerName val="0"/>
          <c:showPercent val="0"/>
          <c:showBubbleSize val="0"/>
        </c:dLbls>
        <c:marker val="1"/>
        <c:smooth val="0"/>
        <c:axId val="233910800"/>
        <c:axId val="233911192"/>
      </c:lineChart>
      <c:dateAx>
        <c:axId val="233910800"/>
        <c:scaling>
          <c:orientation val="minMax"/>
        </c:scaling>
        <c:delete val="1"/>
        <c:axPos val="b"/>
        <c:numFmt formatCode="ge" sourceLinked="1"/>
        <c:majorTickMark val="none"/>
        <c:minorTickMark val="none"/>
        <c:tickLblPos val="none"/>
        <c:crossAx val="233911192"/>
        <c:crosses val="autoZero"/>
        <c:auto val="1"/>
        <c:lblOffset val="100"/>
        <c:baseTimeUnit val="years"/>
      </c:dateAx>
      <c:valAx>
        <c:axId val="23391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91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140.07</c:v>
                </c:pt>
                <c:pt idx="1">
                  <c:v>144.66999999999999</c:v>
                </c:pt>
                <c:pt idx="2">
                  <c:v>140.33000000000001</c:v>
                </c:pt>
                <c:pt idx="3">
                  <c:v>96.42</c:v>
                </c:pt>
                <c:pt idx="4">
                  <c:v>96.27</c:v>
                </c:pt>
              </c:numCache>
            </c:numRef>
          </c:val>
          <c:extLst>
            <c:ext xmlns:c16="http://schemas.microsoft.com/office/drawing/2014/chart" uri="{C3380CC4-5D6E-409C-BE32-E72D297353CC}">
              <c16:uniqueId val="{00000000-BAF8-44F4-8763-3E15A72EBCF5}"/>
            </c:ext>
          </c:extLst>
        </c:ser>
        <c:dLbls>
          <c:showLegendKey val="0"/>
          <c:showVal val="0"/>
          <c:showCatName val="0"/>
          <c:showSerName val="0"/>
          <c:showPercent val="0"/>
          <c:showBubbleSize val="0"/>
        </c:dLbls>
        <c:gapWidth val="150"/>
        <c:axId val="240634400"/>
        <c:axId val="24063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71.48</c:v>
                </c:pt>
                <c:pt idx="1">
                  <c:v>76.84</c:v>
                </c:pt>
                <c:pt idx="2">
                  <c:v>72.87</c:v>
                </c:pt>
                <c:pt idx="3">
                  <c:v>81.260000000000005</c:v>
                </c:pt>
                <c:pt idx="4">
                  <c:v>85.9</c:v>
                </c:pt>
              </c:numCache>
            </c:numRef>
          </c:val>
          <c:smooth val="0"/>
          <c:extLst>
            <c:ext xmlns:c16="http://schemas.microsoft.com/office/drawing/2014/chart" uri="{C3380CC4-5D6E-409C-BE32-E72D297353CC}">
              <c16:uniqueId val="{00000001-BAF8-44F4-8763-3E15A72EBCF5}"/>
            </c:ext>
          </c:extLst>
        </c:ser>
        <c:dLbls>
          <c:showLegendKey val="0"/>
          <c:showVal val="0"/>
          <c:showCatName val="0"/>
          <c:showSerName val="0"/>
          <c:showPercent val="0"/>
          <c:showBubbleSize val="0"/>
        </c:dLbls>
        <c:marker val="1"/>
        <c:smooth val="0"/>
        <c:axId val="240634400"/>
        <c:axId val="240634792"/>
      </c:lineChart>
      <c:dateAx>
        <c:axId val="240634400"/>
        <c:scaling>
          <c:orientation val="minMax"/>
        </c:scaling>
        <c:delete val="1"/>
        <c:axPos val="b"/>
        <c:numFmt formatCode="ge" sourceLinked="1"/>
        <c:majorTickMark val="none"/>
        <c:minorTickMark val="none"/>
        <c:tickLblPos val="none"/>
        <c:crossAx val="240634792"/>
        <c:crosses val="autoZero"/>
        <c:auto val="1"/>
        <c:lblOffset val="100"/>
        <c:baseTimeUnit val="years"/>
      </c:dateAx>
      <c:valAx>
        <c:axId val="24063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98.18</c:v>
                </c:pt>
                <c:pt idx="1">
                  <c:v>100.38</c:v>
                </c:pt>
                <c:pt idx="2">
                  <c:v>103.51</c:v>
                </c:pt>
                <c:pt idx="3">
                  <c:v>150</c:v>
                </c:pt>
                <c:pt idx="4">
                  <c:v>150</c:v>
                </c:pt>
              </c:numCache>
            </c:numRef>
          </c:val>
          <c:extLst>
            <c:ext xmlns:c16="http://schemas.microsoft.com/office/drawing/2014/chart" uri="{C3380CC4-5D6E-409C-BE32-E72D297353CC}">
              <c16:uniqueId val="{00000000-1212-494D-9560-15D6B0696930}"/>
            </c:ext>
          </c:extLst>
        </c:ser>
        <c:dLbls>
          <c:showLegendKey val="0"/>
          <c:showVal val="0"/>
          <c:showCatName val="0"/>
          <c:showSerName val="0"/>
          <c:showPercent val="0"/>
          <c:showBubbleSize val="0"/>
        </c:dLbls>
        <c:gapWidth val="150"/>
        <c:axId val="607289040"/>
        <c:axId val="60728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170.07</c:v>
                </c:pt>
                <c:pt idx="1">
                  <c:v>160.72999999999999</c:v>
                </c:pt>
                <c:pt idx="2">
                  <c:v>160.55000000000001</c:v>
                </c:pt>
                <c:pt idx="3">
                  <c:v>151.16999999999999</c:v>
                </c:pt>
                <c:pt idx="4">
                  <c:v>148.41999999999999</c:v>
                </c:pt>
              </c:numCache>
            </c:numRef>
          </c:val>
          <c:smooth val="0"/>
          <c:extLst>
            <c:ext xmlns:c16="http://schemas.microsoft.com/office/drawing/2014/chart" uri="{C3380CC4-5D6E-409C-BE32-E72D297353CC}">
              <c16:uniqueId val="{00000001-1212-494D-9560-15D6B0696930}"/>
            </c:ext>
          </c:extLst>
        </c:ser>
        <c:dLbls>
          <c:showLegendKey val="0"/>
          <c:showVal val="0"/>
          <c:showCatName val="0"/>
          <c:showSerName val="0"/>
          <c:showPercent val="0"/>
          <c:showBubbleSize val="0"/>
        </c:dLbls>
        <c:marker val="1"/>
        <c:smooth val="0"/>
        <c:axId val="607289040"/>
        <c:axId val="607289432"/>
      </c:lineChart>
      <c:dateAx>
        <c:axId val="607289040"/>
        <c:scaling>
          <c:orientation val="minMax"/>
        </c:scaling>
        <c:delete val="1"/>
        <c:axPos val="b"/>
        <c:numFmt formatCode="ge" sourceLinked="1"/>
        <c:majorTickMark val="none"/>
        <c:minorTickMark val="none"/>
        <c:tickLblPos val="none"/>
        <c:crossAx val="607289432"/>
        <c:crosses val="autoZero"/>
        <c:auto val="1"/>
        <c:lblOffset val="100"/>
        <c:baseTimeUnit val="years"/>
      </c:dateAx>
      <c:valAx>
        <c:axId val="60728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28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津島市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Cb1</v>
      </c>
      <c r="X8" s="48"/>
      <c r="Y8" s="48"/>
      <c r="Z8" s="48"/>
      <c r="AA8" s="48"/>
      <c r="AB8" s="48"/>
      <c r="AC8" s="48"/>
      <c r="AD8" s="49" t="str">
        <f>データ!$M$6</f>
        <v>非設置</v>
      </c>
      <c r="AE8" s="49"/>
      <c r="AF8" s="49"/>
      <c r="AG8" s="49"/>
      <c r="AH8" s="49"/>
      <c r="AI8" s="49"/>
      <c r="AJ8" s="49"/>
      <c r="AK8" s="3"/>
      <c r="AL8" s="50">
        <f>データ!S6</f>
        <v>62734</v>
      </c>
      <c r="AM8" s="50"/>
      <c r="AN8" s="50"/>
      <c r="AO8" s="50"/>
      <c r="AP8" s="50"/>
      <c r="AQ8" s="50"/>
      <c r="AR8" s="50"/>
      <c r="AS8" s="50"/>
      <c r="AT8" s="45">
        <f>データ!T6</f>
        <v>25.09</v>
      </c>
      <c r="AU8" s="45"/>
      <c r="AV8" s="45"/>
      <c r="AW8" s="45"/>
      <c r="AX8" s="45"/>
      <c r="AY8" s="45"/>
      <c r="AZ8" s="45"/>
      <c r="BA8" s="45"/>
      <c r="BB8" s="45">
        <f>データ!U6</f>
        <v>2500.36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44.96</v>
      </c>
      <c r="J10" s="45"/>
      <c r="K10" s="45"/>
      <c r="L10" s="45"/>
      <c r="M10" s="45"/>
      <c r="N10" s="45"/>
      <c r="O10" s="45"/>
      <c r="P10" s="45">
        <f>データ!P6</f>
        <v>41.59</v>
      </c>
      <c r="Q10" s="45"/>
      <c r="R10" s="45"/>
      <c r="S10" s="45"/>
      <c r="T10" s="45"/>
      <c r="U10" s="45"/>
      <c r="V10" s="45"/>
      <c r="W10" s="45">
        <f>データ!Q6</f>
        <v>43.8</v>
      </c>
      <c r="X10" s="45"/>
      <c r="Y10" s="45"/>
      <c r="Z10" s="45"/>
      <c r="AA10" s="45"/>
      <c r="AB10" s="45"/>
      <c r="AC10" s="45"/>
      <c r="AD10" s="50">
        <f>データ!R6</f>
        <v>2777</v>
      </c>
      <c r="AE10" s="50"/>
      <c r="AF10" s="50"/>
      <c r="AG10" s="50"/>
      <c r="AH10" s="50"/>
      <c r="AI10" s="50"/>
      <c r="AJ10" s="50"/>
      <c r="AK10" s="2"/>
      <c r="AL10" s="50">
        <f>データ!V6</f>
        <v>25990</v>
      </c>
      <c r="AM10" s="50"/>
      <c r="AN10" s="50"/>
      <c r="AO10" s="50"/>
      <c r="AP10" s="50"/>
      <c r="AQ10" s="50"/>
      <c r="AR10" s="50"/>
      <c r="AS10" s="50"/>
      <c r="AT10" s="45">
        <f>データ!W6</f>
        <v>4.59</v>
      </c>
      <c r="AU10" s="45"/>
      <c r="AV10" s="45"/>
      <c r="AW10" s="45"/>
      <c r="AX10" s="45"/>
      <c r="AY10" s="45"/>
      <c r="AZ10" s="45"/>
      <c r="BA10" s="45"/>
      <c r="BB10" s="45">
        <f>データ!X6</f>
        <v>5662.31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Lff77ccf638MFGYZRLzwQkI1kpr9X80otbMT00EvdNY2hCn2SMWqhHsrXzguOJCRyZi8l9EcFgrITRjSyCTTFQ==" saltValue="Shl/0JDFkkAv0e47O2h3Y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232084</v>
      </c>
      <c r="D6" s="33">
        <f t="shared" si="3"/>
        <v>46</v>
      </c>
      <c r="E6" s="33">
        <f t="shared" si="3"/>
        <v>17</v>
      </c>
      <c r="F6" s="33">
        <f t="shared" si="3"/>
        <v>1</v>
      </c>
      <c r="G6" s="33">
        <f t="shared" si="3"/>
        <v>0</v>
      </c>
      <c r="H6" s="33" t="str">
        <f t="shared" si="3"/>
        <v>愛知県　津島市</v>
      </c>
      <c r="I6" s="33" t="str">
        <f t="shared" si="3"/>
        <v>法適用</v>
      </c>
      <c r="J6" s="33" t="str">
        <f t="shared" si="3"/>
        <v>下水道事業</v>
      </c>
      <c r="K6" s="33" t="str">
        <f t="shared" si="3"/>
        <v>公共下水道</v>
      </c>
      <c r="L6" s="33" t="str">
        <f t="shared" si="3"/>
        <v>Cb1</v>
      </c>
      <c r="M6" s="33" t="str">
        <f t="shared" si="3"/>
        <v>非設置</v>
      </c>
      <c r="N6" s="34" t="str">
        <f t="shared" si="3"/>
        <v>-</v>
      </c>
      <c r="O6" s="34">
        <f t="shared" si="3"/>
        <v>44.96</v>
      </c>
      <c r="P6" s="34">
        <f t="shared" si="3"/>
        <v>41.59</v>
      </c>
      <c r="Q6" s="34">
        <f t="shared" si="3"/>
        <v>43.8</v>
      </c>
      <c r="R6" s="34">
        <f t="shared" si="3"/>
        <v>2777</v>
      </c>
      <c r="S6" s="34">
        <f t="shared" si="3"/>
        <v>62734</v>
      </c>
      <c r="T6" s="34">
        <f t="shared" si="3"/>
        <v>25.09</v>
      </c>
      <c r="U6" s="34">
        <f t="shared" si="3"/>
        <v>2500.36</v>
      </c>
      <c r="V6" s="34">
        <f t="shared" si="3"/>
        <v>25990</v>
      </c>
      <c r="W6" s="34">
        <f t="shared" si="3"/>
        <v>4.59</v>
      </c>
      <c r="X6" s="34">
        <f t="shared" si="3"/>
        <v>5662.31</v>
      </c>
      <c r="Y6" s="35">
        <f>IF(Y7="",NA(),Y7)</f>
        <v>110.37</v>
      </c>
      <c r="Z6" s="35">
        <f t="shared" ref="Z6:AH6" si="4">IF(Z7="",NA(),Z7)</f>
        <v>112</v>
      </c>
      <c r="AA6" s="35">
        <f t="shared" si="4"/>
        <v>115.86</v>
      </c>
      <c r="AB6" s="35">
        <f t="shared" si="4"/>
        <v>104.15</v>
      </c>
      <c r="AC6" s="35">
        <f t="shared" si="4"/>
        <v>107.37</v>
      </c>
      <c r="AD6" s="35">
        <f t="shared" si="4"/>
        <v>93.04</v>
      </c>
      <c r="AE6" s="35">
        <f t="shared" si="4"/>
        <v>95.24</v>
      </c>
      <c r="AF6" s="35">
        <f t="shared" si="4"/>
        <v>98.6</v>
      </c>
      <c r="AG6" s="35">
        <f t="shared" si="4"/>
        <v>100.94</v>
      </c>
      <c r="AH6" s="35">
        <f t="shared" si="4"/>
        <v>102.79</v>
      </c>
      <c r="AI6" s="34" t="str">
        <f>IF(AI7="","",IF(AI7="-","【-】","【"&amp;SUBSTITUTE(TEXT(AI7,"#,##0.00"),"-","△")&amp;"】"))</f>
        <v>【108.69】</v>
      </c>
      <c r="AJ6" s="34">
        <f>IF(AJ7="",NA(),AJ7)</f>
        <v>0</v>
      </c>
      <c r="AK6" s="34">
        <f t="shared" ref="AK6:AS6" si="5">IF(AK7="",NA(),AK7)</f>
        <v>0</v>
      </c>
      <c r="AL6" s="34">
        <f t="shared" si="5"/>
        <v>0</v>
      </c>
      <c r="AM6" s="34">
        <f t="shared" si="5"/>
        <v>0</v>
      </c>
      <c r="AN6" s="34">
        <f t="shared" si="5"/>
        <v>0</v>
      </c>
      <c r="AO6" s="35">
        <f t="shared" si="5"/>
        <v>22.37</v>
      </c>
      <c r="AP6" s="35">
        <f t="shared" si="5"/>
        <v>54.27</v>
      </c>
      <c r="AQ6" s="35">
        <f t="shared" si="5"/>
        <v>84.21</v>
      </c>
      <c r="AR6" s="35">
        <f t="shared" si="5"/>
        <v>55.58</v>
      </c>
      <c r="AS6" s="35">
        <f t="shared" si="5"/>
        <v>49</v>
      </c>
      <c r="AT6" s="34" t="str">
        <f>IF(AT7="","",IF(AT7="-","【-】","【"&amp;SUBSTITUTE(TEXT(AT7,"#,##0.00"),"-","△")&amp;"】"))</f>
        <v>【3.28】</v>
      </c>
      <c r="AU6" s="35">
        <f>IF(AU7="",NA(),AU7)</f>
        <v>88.79</v>
      </c>
      <c r="AV6" s="35">
        <f t="shared" ref="AV6:BD6" si="6">IF(AV7="",NA(),AV7)</f>
        <v>82.9</v>
      </c>
      <c r="AW6" s="35">
        <f t="shared" si="6"/>
        <v>87.2</v>
      </c>
      <c r="AX6" s="35">
        <f t="shared" si="6"/>
        <v>92.32</v>
      </c>
      <c r="AY6" s="35">
        <f t="shared" si="6"/>
        <v>100.44</v>
      </c>
      <c r="AZ6" s="35">
        <f t="shared" si="6"/>
        <v>118.27</v>
      </c>
      <c r="BA6" s="35">
        <f t="shared" si="6"/>
        <v>163.80000000000001</v>
      </c>
      <c r="BB6" s="35">
        <f t="shared" si="6"/>
        <v>161.31</v>
      </c>
      <c r="BC6" s="35">
        <f t="shared" si="6"/>
        <v>74.239999999999995</v>
      </c>
      <c r="BD6" s="35">
        <f t="shared" si="6"/>
        <v>61.36</v>
      </c>
      <c r="BE6" s="34" t="str">
        <f>IF(BE7="","",IF(BE7="-","【-】","【"&amp;SUBSTITUTE(TEXT(BE7,"#,##0.00"),"-","△")&amp;"】"))</f>
        <v>【69.49】</v>
      </c>
      <c r="BF6" s="35">
        <f>IF(BF7="",NA(),BF7)</f>
        <v>238.8</v>
      </c>
      <c r="BG6" s="35">
        <f t="shared" ref="BG6:BO6" si="7">IF(BG7="",NA(),BG7)</f>
        <v>184.38</v>
      </c>
      <c r="BH6" s="35">
        <f t="shared" si="7"/>
        <v>251.92</v>
      </c>
      <c r="BI6" s="35">
        <f t="shared" si="7"/>
        <v>1240.67</v>
      </c>
      <c r="BJ6" s="35">
        <f t="shared" si="7"/>
        <v>997.59</v>
      </c>
      <c r="BK6" s="35">
        <f t="shared" si="7"/>
        <v>641.22</v>
      </c>
      <c r="BL6" s="35">
        <f t="shared" si="7"/>
        <v>681.23</v>
      </c>
      <c r="BM6" s="35">
        <f t="shared" si="7"/>
        <v>773.95</v>
      </c>
      <c r="BN6" s="35">
        <f t="shared" si="7"/>
        <v>857.76</v>
      </c>
      <c r="BO6" s="35">
        <f t="shared" si="7"/>
        <v>978.87</v>
      </c>
      <c r="BP6" s="34" t="str">
        <f>IF(BP7="","",IF(BP7="-","【-】","【"&amp;SUBSTITUTE(TEXT(BP7,"#,##0.00"),"-","△")&amp;"】"))</f>
        <v>【682.78】</v>
      </c>
      <c r="BQ6" s="35">
        <f>IF(BQ7="",NA(),BQ7)</f>
        <v>140.07</v>
      </c>
      <c r="BR6" s="35">
        <f t="shared" ref="BR6:BZ6" si="8">IF(BR7="",NA(),BR7)</f>
        <v>144.66999999999999</v>
      </c>
      <c r="BS6" s="35">
        <f t="shared" si="8"/>
        <v>140.33000000000001</v>
      </c>
      <c r="BT6" s="35">
        <f t="shared" si="8"/>
        <v>96.42</v>
      </c>
      <c r="BU6" s="35">
        <f t="shared" si="8"/>
        <v>96.27</v>
      </c>
      <c r="BV6" s="35">
        <f t="shared" si="8"/>
        <v>71.48</v>
      </c>
      <c r="BW6" s="35">
        <f t="shared" si="8"/>
        <v>76.84</v>
      </c>
      <c r="BX6" s="35">
        <f t="shared" si="8"/>
        <v>72.87</v>
      </c>
      <c r="BY6" s="35">
        <f t="shared" si="8"/>
        <v>81.260000000000005</v>
      </c>
      <c r="BZ6" s="35">
        <f t="shared" si="8"/>
        <v>85.9</v>
      </c>
      <c r="CA6" s="34" t="str">
        <f>IF(CA7="","",IF(CA7="-","【-】","【"&amp;SUBSTITUTE(TEXT(CA7,"#,##0.00"),"-","△")&amp;"】"))</f>
        <v>【100.91】</v>
      </c>
      <c r="CB6" s="35">
        <f>IF(CB7="",NA(),CB7)</f>
        <v>98.18</v>
      </c>
      <c r="CC6" s="35">
        <f t="shared" ref="CC6:CK6" si="9">IF(CC7="",NA(),CC7)</f>
        <v>100.38</v>
      </c>
      <c r="CD6" s="35">
        <f t="shared" si="9"/>
        <v>103.51</v>
      </c>
      <c r="CE6" s="35">
        <f t="shared" si="9"/>
        <v>150</v>
      </c>
      <c r="CF6" s="35">
        <f t="shared" si="9"/>
        <v>150</v>
      </c>
      <c r="CG6" s="35">
        <f t="shared" si="9"/>
        <v>170.07</v>
      </c>
      <c r="CH6" s="35">
        <f t="shared" si="9"/>
        <v>160.72999999999999</v>
      </c>
      <c r="CI6" s="35">
        <f t="shared" si="9"/>
        <v>160.55000000000001</v>
      </c>
      <c r="CJ6" s="35">
        <f t="shared" si="9"/>
        <v>151.16999999999999</v>
      </c>
      <c r="CK6" s="35">
        <f t="shared" si="9"/>
        <v>148.41999999999999</v>
      </c>
      <c r="CL6" s="34" t="str">
        <f>IF(CL7="","",IF(CL7="-","【-】","【"&amp;SUBSTITUTE(TEXT(CL7,"#,##0.00"),"-","△")&amp;"】"))</f>
        <v>【136.86】</v>
      </c>
      <c r="CM6" s="35">
        <f>IF(CM7="",NA(),CM7)</f>
        <v>62.16</v>
      </c>
      <c r="CN6" s="35">
        <f t="shared" ref="CN6:CV6" si="10">IF(CN7="",NA(),CN7)</f>
        <v>63.79</v>
      </c>
      <c r="CO6" s="35">
        <f t="shared" si="10"/>
        <v>60.98</v>
      </c>
      <c r="CP6" s="35">
        <f t="shared" si="10"/>
        <v>53.14</v>
      </c>
      <c r="CQ6" s="35">
        <f t="shared" si="10"/>
        <v>55.89</v>
      </c>
      <c r="CR6" s="35">
        <f t="shared" si="10"/>
        <v>62.16</v>
      </c>
      <c r="CS6" s="35">
        <f t="shared" si="10"/>
        <v>59.97</v>
      </c>
      <c r="CT6" s="35">
        <f t="shared" si="10"/>
        <v>56.35</v>
      </c>
      <c r="CU6" s="35">
        <f t="shared" si="10"/>
        <v>58.13</v>
      </c>
      <c r="CV6" s="35">
        <f t="shared" si="10"/>
        <v>55.46</v>
      </c>
      <c r="CW6" s="34" t="str">
        <f>IF(CW7="","",IF(CW7="-","【-】","【"&amp;SUBSTITUTE(TEXT(CW7,"#,##0.00"),"-","△")&amp;"】"))</f>
        <v>【58.98】</v>
      </c>
      <c r="CX6" s="35">
        <f>IF(CX7="",NA(),CX7)</f>
        <v>80.7</v>
      </c>
      <c r="CY6" s="35">
        <f t="shared" ref="CY6:DG6" si="11">IF(CY7="",NA(),CY7)</f>
        <v>80.900000000000006</v>
      </c>
      <c r="CZ6" s="35">
        <f t="shared" si="11"/>
        <v>81.91</v>
      </c>
      <c r="DA6" s="35">
        <f t="shared" si="11"/>
        <v>63.17</v>
      </c>
      <c r="DB6" s="35">
        <f t="shared" si="11"/>
        <v>62.05</v>
      </c>
      <c r="DC6" s="35">
        <f t="shared" si="11"/>
        <v>95.73</v>
      </c>
      <c r="DD6" s="35">
        <f t="shared" si="11"/>
        <v>94.8</v>
      </c>
      <c r="DE6" s="35">
        <f t="shared" si="11"/>
        <v>93.3</v>
      </c>
      <c r="DF6" s="35">
        <f t="shared" si="11"/>
        <v>91.75</v>
      </c>
      <c r="DG6" s="35">
        <f t="shared" si="11"/>
        <v>92.45</v>
      </c>
      <c r="DH6" s="34" t="str">
        <f>IF(DH7="","",IF(DH7="-","【-】","【"&amp;SUBSTITUTE(TEXT(DH7,"#,##0.00"),"-","△")&amp;"】"))</f>
        <v>【95.20】</v>
      </c>
      <c r="DI6" s="35">
        <f>IF(DI7="",NA(),DI7)</f>
        <v>59.26</v>
      </c>
      <c r="DJ6" s="35">
        <f t="shared" ref="DJ6:DR6" si="12">IF(DJ7="",NA(),DJ7)</f>
        <v>60.09</v>
      </c>
      <c r="DK6" s="35">
        <f t="shared" si="12"/>
        <v>60.98</v>
      </c>
      <c r="DL6" s="35">
        <f t="shared" si="12"/>
        <v>31.24</v>
      </c>
      <c r="DM6" s="35">
        <f t="shared" si="12"/>
        <v>32.04</v>
      </c>
      <c r="DN6" s="35">
        <f t="shared" si="12"/>
        <v>33.53</v>
      </c>
      <c r="DO6" s="35">
        <f t="shared" si="12"/>
        <v>34.39</v>
      </c>
      <c r="DP6" s="35">
        <f t="shared" si="12"/>
        <v>44.43</v>
      </c>
      <c r="DQ6" s="35">
        <f t="shared" si="12"/>
        <v>15.71</v>
      </c>
      <c r="DR6" s="35">
        <f t="shared" si="12"/>
        <v>22.06</v>
      </c>
      <c r="DS6" s="34" t="str">
        <f>IF(DS7="","",IF(DS7="-","【-】","【"&amp;SUBSTITUTE(TEXT(DS7,"#,##0.00"),"-","△")&amp;"】"))</f>
        <v>【38.60】</v>
      </c>
      <c r="DT6" s="35">
        <f>IF(DT7="",NA(),DT7)</f>
        <v>19.52</v>
      </c>
      <c r="DU6" s="35">
        <f t="shared" ref="DU6:EC6" si="13">IF(DU7="",NA(),DU7)</f>
        <v>23.28</v>
      </c>
      <c r="DV6" s="35">
        <f t="shared" si="13"/>
        <v>23.28</v>
      </c>
      <c r="DW6" s="35">
        <f t="shared" si="13"/>
        <v>6.25</v>
      </c>
      <c r="DX6" s="35">
        <f t="shared" si="13"/>
        <v>5.89</v>
      </c>
      <c r="DY6" s="35">
        <f t="shared" si="13"/>
        <v>1.86</v>
      </c>
      <c r="DZ6" s="35">
        <f t="shared" si="13"/>
        <v>2.2200000000000002</v>
      </c>
      <c r="EA6" s="35">
        <f t="shared" si="13"/>
        <v>3.25</v>
      </c>
      <c r="EB6" s="35">
        <f t="shared" si="13"/>
        <v>1.23</v>
      </c>
      <c r="EC6" s="35">
        <f t="shared" si="13"/>
        <v>0.83</v>
      </c>
      <c r="ED6" s="34" t="str">
        <f>IF(ED7="","",IF(ED7="-","【-】","【"&amp;SUBSTITUTE(TEXT(ED7,"#,##0.00"),"-","△")&amp;"】"))</f>
        <v>【5.64】</v>
      </c>
      <c r="EE6" s="35">
        <f>IF(EE7="",NA(),EE7)</f>
        <v>0.34</v>
      </c>
      <c r="EF6" s="35">
        <f t="shared" ref="EF6:EN6" si="14">IF(EF7="",NA(),EF7)</f>
        <v>0.72</v>
      </c>
      <c r="EG6" s="35">
        <f t="shared" si="14"/>
        <v>0.34</v>
      </c>
      <c r="EH6" s="35">
        <f t="shared" si="14"/>
        <v>9.26</v>
      </c>
      <c r="EI6" s="35">
        <f t="shared" si="14"/>
        <v>2.7</v>
      </c>
      <c r="EJ6" s="35">
        <f t="shared" si="14"/>
        <v>7.0000000000000007E-2</v>
      </c>
      <c r="EK6" s="35">
        <f t="shared" si="14"/>
        <v>1.08</v>
      </c>
      <c r="EL6" s="35">
        <f t="shared" si="14"/>
        <v>1.1499999999999999</v>
      </c>
      <c r="EM6" s="35">
        <f t="shared" si="14"/>
        <v>0.89</v>
      </c>
      <c r="EN6" s="35">
        <f t="shared" si="14"/>
        <v>0.28999999999999998</v>
      </c>
      <c r="EO6" s="34" t="str">
        <f>IF(EO7="","",IF(EO7="-","【-】","【"&amp;SUBSTITUTE(TEXT(EO7,"#,##0.00"),"-","△")&amp;"】"))</f>
        <v>【0.23】</v>
      </c>
    </row>
    <row r="7" spans="1:148" s="36" customFormat="1" x14ac:dyDescent="0.15">
      <c r="A7" s="28"/>
      <c r="B7" s="37">
        <v>2018</v>
      </c>
      <c r="C7" s="37">
        <v>232084</v>
      </c>
      <c r="D7" s="37">
        <v>46</v>
      </c>
      <c r="E7" s="37">
        <v>17</v>
      </c>
      <c r="F7" s="37">
        <v>1</v>
      </c>
      <c r="G7" s="37">
        <v>0</v>
      </c>
      <c r="H7" s="37" t="s">
        <v>96</v>
      </c>
      <c r="I7" s="37" t="s">
        <v>97</v>
      </c>
      <c r="J7" s="37" t="s">
        <v>98</v>
      </c>
      <c r="K7" s="37" t="s">
        <v>99</v>
      </c>
      <c r="L7" s="37" t="s">
        <v>100</v>
      </c>
      <c r="M7" s="37" t="s">
        <v>101</v>
      </c>
      <c r="N7" s="38" t="s">
        <v>102</v>
      </c>
      <c r="O7" s="38">
        <v>44.96</v>
      </c>
      <c r="P7" s="38">
        <v>41.59</v>
      </c>
      <c r="Q7" s="38">
        <v>43.8</v>
      </c>
      <c r="R7" s="38">
        <v>2777</v>
      </c>
      <c r="S7" s="38">
        <v>62734</v>
      </c>
      <c r="T7" s="38">
        <v>25.09</v>
      </c>
      <c r="U7" s="38">
        <v>2500.36</v>
      </c>
      <c r="V7" s="38">
        <v>25990</v>
      </c>
      <c r="W7" s="38">
        <v>4.59</v>
      </c>
      <c r="X7" s="38">
        <v>5662.31</v>
      </c>
      <c r="Y7" s="38">
        <v>110.37</v>
      </c>
      <c r="Z7" s="38">
        <v>112</v>
      </c>
      <c r="AA7" s="38">
        <v>115.86</v>
      </c>
      <c r="AB7" s="38">
        <v>104.15</v>
      </c>
      <c r="AC7" s="38">
        <v>107.37</v>
      </c>
      <c r="AD7" s="38">
        <v>93.04</v>
      </c>
      <c r="AE7" s="38">
        <v>95.24</v>
      </c>
      <c r="AF7" s="38">
        <v>98.6</v>
      </c>
      <c r="AG7" s="38">
        <v>100.94</v>
      </c>
      <c r="AH7" s="38">
        <v>102.79</v>
      </c>
      <c r="AI7" s="38">
        <v>108.69</v>
      </c>
      <c r="AJ7" s="38">
        <v>0</v>
      </c>
      <c r="AK7" s="38">
        <v>0</v>
      </c>
      <c r="AL7" s="38">
        <v>0</v>
      </c>
      <c r="AM7" s="38">
        <v>0</v>
      </c>
      <c r="AN7" s="38">
        <v>0</v>
      </c>
      <c r="AO7" s="38">
        <v>22.37</v>
      </c>
      <c r="AP7" s="38">
        <v>54.27</v>
      </c>
      <c r="AQ7" s="38">
        <v>84.21</v>
      </c>
      <c r="AR7" s="38">
        <v>55.58</v>
      </c>
      <c r="AS7" s="38">
        <v>49</v>
      </c>
      <c r="AT7" s="38">
        <v>3.28</v>
      </c>
      <c r="AU7" s="38">
        <v>88.79</v>
      </c>
      <c r="AV7" s="38">
        <v>82.9</v>
      </c>
      <c r="AW7" s="38">
        <v>87.2</v>
      </c>
      <c r="AX7" s="38">
        <v>92.32</v>
      </c>
      <c r="AY7" s="38">
        <v>100.44</v>
      </c>
      <c r="AZ7" s="38">
        <v>118.27</v>
      </c>
      <c r="BA7" s="38">
        <v>163.80000000000001</v>
      </c>
      <c r="BB7" s="38">
        <v>161.31</v>
      </c>
      <c r="BC7" s="38">
        <v>74.239999999999995</v>
      </c>
      <c r="BD7" s="38">
        <v>61.36</v>
      </c>
      <c r="BE7" s="38">
        <v>69.489999999999995</v>
      </c>
      <c r="BF7" s="38">
        <v>238.8</v>
      </c>
      <c r="BG7" s="38">
        <v>184.38</v>
      </c>
      <c r="BH7" s="38">
        <v>251.92</v>
      </c>
      <c r="BI7" s="38">
        <v>1240.67</v>
      </c>
      <c r="BJ7" s="38">
        <v>997.59</v>
      </c>
      <c r="BK7" s="38">
        <v>641.22</v>
      </c>
      <c r="BL7" s="38">
        <v>681.23</v>
      </c>
      <c r="BM7" s="38">
        <v>773.95</v>
      </c>
      <c r="BN7" s="38">
        <v>857.76</v>
      </c>
      <c r="BO7" s="38">
        <v>978.87</v>
      </c>
      <c r="BP7" s="38">
        <v>682.78</v>
      </c>
      <c r="BQ7" s="38">
        <v>140.07</v>
      </c>
      <c r="BR7" s="38">
        <v>144.66999999999999</v>
      </c>
      <c r="BS7" s="38">
        <v>140.33000000000001</v>
      </c>
      <c r="BT7" s="38">
        <v>96.42</v>
      </c>
      <c r="BU7" s="38">
        <v>96.27</v>
      </c>
      <c r="BV7" s="38">
        <v>71.48</v>
      </c>
      <c r="BW7" s="38">
        <v>76.84</v>
      </c>
      <c r="BX7" s="38">
        <v>72.87</v>
      </c>
      <c r="BY7" s="38">
        <v>81.260000000000005</v>
      </c>
      <c r="BZ7" s="38">
        <v>85.9</v>
      </c>
      <c r="CA7" s="38">
        <v>100.91</v>
      </c>
      <c r="CB7" s="38">
        <v>98.18</v>
      </c>
      <c r="CC7" s="38">
        <v>100.38</v>
      </c>
      <c r="CD7" s="38">
        <v>103.51</v>
      </c>
      <c r="CE7" s="38">
        <v>150</v>
      </c>
      <c r="CF7" s="38">
        <v>150</v>
      </c>
      <c r="CG7" s="38">
        <v>170.07</v>
      </c>
      <c r="CH7" s="38">
        <v>160.72999999999999</v>
      </c>
      <c r="CI7" s="38">
        <v>160.55000000000001</v>
      </c>
      <c r="CJ7" s="38">
        <v>151.16999999999999</v>
      </c>
      <c r="CK7" s="38">
        <v>148.41999999999999</v>
      </c>
      <c r="CL7" s="38">
        <v>136.86000000000001</v>
      </c>
      <c r="CM7" s="38">
        <v>62.16</v>
      </c>
      <c r="CN7" s="38">
        <v>63.79</v>
      </c>
      <c r="CO7" s="38">
        <v>60.98</v>
      </c>
      <c r="CP7" s="38">
        <v>53.14</v>
      </c>
      <c r="CQ7" s="38">
        <v>55.89</v>
      </c>
      <c r="CR7" s="38">
        <v>62.16</v>
      </c>
      <c r="CS7" s="38">
        <v>59.97</v>
      </c>
      <c r="CT7" s="38">
        <v>56.35</v>
      </c>
      <c r="CU7" s="38">
        <v>58.13</v>
      </c>
      <c r="CV7" s="38">
        <v>55.46</v>
      </c>
      <c r="CW7" s="38">
        <v>58.98</v>
      </c>
      <c r="CX7" s="38">
        <v>80.7</v>
      </c>
      <c r="CY7" s="38">
        <v>80.900000000000006</v>
      </c>
      <c r="CZ7" s="38">
        <v>81.91</v>
      </c>
      <c r="DA7" s="38">
        <v>63.17</v>
      </c>
      <c r="DB7" s="38">
        <v>62.05</v>
      </c>
      <c r="DC7" s="38">
        <v>95.73</v>
      </c>
      <c r="DD7" s="38">
        <v>94.8</v>
      </c>
      <c r="DE7" s="38">
        <v>93.3</v>
      </c>
      <c r="DF7" s="38">
        <v>91.75</v>
      </c>
      <c r="DG7" s="38">
        <v>92.45</v>
      </c>
      <c r="DH7" s="38">
        <v>95.2</v>
      </c>
      <c r="DI7" s="38">
        <v>59.26</v>
      </c>
      <c r="DJ7" s="38">
        <v>60.09</v>
      </c>
      <c r="DK7" s="38">
        <v>60.98</v>
      </c>
      <c r="DL7" s="38">
        <v>31.24</v>
      </c>
      <c r="DM7" s="38">
        <v>32.04</v>
      </c>
      <c r="DN7" s="38">
        <v>33.53</v>
      </c>
      <c r="DO7" s="38">
        <v>34.39</v>
      </c>
      <c r="DP7" s="38">
        <v>44.43</v>
      </c>
      <c r="DQ7" s="38">
        <v>15.71</v>
      </c>
      <c r="DR7" s="38">
        <v>22.06</v>
      </c>
      <c r="DS7" s="38">
        <v>38.6</v>
      </c>
      <c r="DT7" s="38">
        <v>19.52</v>
      </c>
      <c r="DU7" s="38">
        <v>23.28</v>
      </c>
      <c r="DV7" s="38">
        <v>23.28</v>
      </c>
      <c r="DW7" s="38">
        <v>6.25</v>
      </c>
      <c r="DX7" s="38">
        <v>5.89</v>
      </c>
      <c r="DY7" s="38">
        <v>1.86</v>
      </c>
      <c r="DZ7" s="38">
        <v>2.2200000000000002</v>
      </c>
      <c r="EA7" s="38">
        <v>3.25</v>
      </c>
      <c r="EB7" s="38">
        <v>1.23</v>
      </c>
      <c r="EC7" s="38">
        <v>0.83</v>
      </c>
      <c r="ED7" s="38">
        <v>5.64</v>
      </c>
      <c r="EE7" s="38">
        <v>0.34</v>
      </c>
      <c r="EF7" s="38">
        <v>0.72</v>
      </c>
      <c r="EG7" s="38">
        <v>0.34</v>
      </c>
      <c r="EH7" s="38">
        <v>9.26</v>
      </c>
      <c r="EI7" s="38">
        <v>2.7</v>
      </c>
      <c r="EJ7" s="38">
        <v>7.0000000000000007E-2</v>
      </c>
      <c r="EK7" s="38">
        <v>1.08</v>
      </c>
      <c r="EL7" s="38">
        <v>1.1499999999999999</v>
      </c>
      <c r="EM7" s="38">
        <v>0.89</v>
      </c>
      <c r="EN7" s="38">
        <v>0.28999999999999998</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2020-01-29T06:25:50Z</cp:lastPrinted>
  <dcterms:created xsi:type="dcterms:W3CDTF">2019-12-05T04:44:49Z</dcterms:created>
  <dcterms:modified xsi:type="dcterms:W3CDTF">2020-02-17T08:27:37Z</dcterms:modified>
  <cp:category/>
</cp:coreProperties>
</file>