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08豊川\"/>
    </mc:Choice>
  </mc:AlternateContent>
  <workbookProtection workbookAlgorithmName="SHA-512" workbookHashValue="XyDsYJBi9hBBjcyW3TTGW2uYG+AVL7F4K6Ndml/b/oY/2/FUK+nuxLyJh7vbUPbftCa7ud3EQTjEVJOGpO1I7A==" workbookSaltValue="ZZpzvP3D34Lj8Qtt3TR3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B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<sst xmlns="http://schemas.openxmlformats.org/spreadsheetml/2006/main" count="233" uniqueCount="113">
  <si>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</si>
  <si>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</si>
  <si>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</si>
  <si>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</si>
  <si>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</si>
  <si>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</si>
  <si>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</si>
  <si>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</si>
  <si>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</si>
  <si>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</si>
  <si>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</si>
  <si>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</si>
  <si>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</si>
  <si>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</si>
  <si>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</si>
  <si>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</si>
  <si>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</si>
  <si>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</si>
  <si>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</si>
  <si>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</si>
  <si>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</si>
  <si>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</si>
  <si>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</si>
  <si>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</si>
  <si>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</si>
  <si>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</si>
  <si>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</si>
  <si>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</si>
  <si>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</si>
  <si>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</si>
  <si>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</si>
  <si>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</si>
  <si>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</si>
  <si>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</si>
  <si>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</si>
  <si>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</si>
  <si>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</si>
  <si>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</si>
  <si>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</si>
  <si>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</si>
  <si>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</si>
  <si>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</si>
  <si>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</si>
  <si>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</si>
  <si>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</si>
  <si>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</si>
  <si>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</si>
  <si>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</si>
  <si>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</si>
  <si>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</si>
  <si>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</si>
  <si>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</si>
  <si>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</si>
  <si>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</si>
  <si>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</si>
  <si>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</si>
  <si>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</si>
  <si>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</si>
  <si>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</si>
  <si>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</si>
  <si>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</si>
  <si>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</si>
  <si>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</si>
  <si>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</si>
  <si>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</si>
  <si>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</si>
  <si>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</si>
  <si>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</si>
  <si>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</si>
  <si>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</si>
  <si>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</si>
  <si>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</si>
  <si>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</si>
  <si>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</si>
  <si>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</si>
  <si>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</si>
  <si>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</si>
  <si>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</si>
  <si>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</si>
  <si>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</si>
  <si>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</si>
  <si>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</si>
  <si>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</si>
  <si>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</si>
  <si>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</si>
  <si>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</si>
  <si>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</si>
  <si>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</si>
  <si>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</si>
  <si>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</si>
  <si>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</si>
  <si>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</si>
  <si>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</si>
  <si>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</si>
  <si>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</si>
  <si>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</si>
  <si>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</si>
  <si>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</si>
  <si>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</si>
  <si>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</si>
  <si>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</si>
  <si>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</si>
  <si>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</si>
  <si>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</si>
  <si>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</si>
  <si>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</si>
  <si>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</si>
  <si>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</si>
  <si>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</si>
  <si>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</si>
  <si>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</si>
  <si>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t>③管渠改善率：平成28年度からストックマネジメント計画に基づき改善必要箇所の調査をしているが、改善必要箇所がないため平均を下回った。今後もストックマネジメント計画に従い計画的な改善を図る必要がある。</t>
    <rPh sb="31" eb="33">
      <t>カイゼン</t>
    </rPh>
    <rPh sb="33" eb="35">
      <t>ヒツヨウ</t>
    </rPh>
    <rPh sb="35" eb="37">
      <t>カショ</t>
    </rPh>
    <phoneticPr fontId="4"/>
  </si>
  <si>
    <r>
      <t>①収益的収支比率は、償還据置き期間が経過した起債の償還開始による支出の増加や、その影響による分流式下水道等に要する経費に該当する繰入金の増加で、支出・収入ともに平成29年度から増額したが、比率はほぼ横ばいであった。
④企業債残高対事業規模比率は、平成30年度起債額は前年比で減少したものの、下水道整備区域を未だ拡張しており、その財源確保のため、ここ数年起債額は増加傾向にあるため平均を上回ると推測する。
⑤経費回収率は、平成29年度から分流式経費繰入金の算定方法が改定された影響で汚水処理費が増加し、ほぼ平均値に下降した。平成30年度は、公営企業法適用前の打切決算による収入額減少と、分流式経費繰入金増加の影響による汚水処理費の減少が相まって比率は横ばいだった。
⑥汚水処理原価は、平均より良好な状況は、下水整備区域が未だ拡張中で有収水量が伸びているためと思われる。今回さらに好転したのは、分流式経費分の繰入金増加の影響により汚水処理費が減少したため。</t>
    </r>
    <r>
      <rPr>
        <sz val="11"/>
        <color rgb="FFFF0000"/>
        <rFont val="ＭＳ ゴシック"/>
        <family val="3"/>
        <charset val="128"/>
      </rPr>
      <t xml:space="preserve">
</t>
    </r>
    <r>
      <rPr>
        <sz val="11"/>
        <color theme="1"/>
        <rFont val="ＭＳ ゴシック"/>
        <family val="3"/>
        <charset val="128"/>
      </rPr>
      <t>⑦施設利用率について、処理場を所有していないため算定不可。</t>
    </r>
    <r>
      <rPr>
        <sz val="11"/>
        <color rgb="FFFF0000"/>
        <rFont val="ＭＳ ゴシック"/>
        <family val="3"/>
        <charset val="128"/>
      </rPr>
      <t xml:space="preserve">
</t>
    </r>
    <r>
      <rPr>
        <sz val="11"/>
        <color theme="1"/>
        <rFont val="ＭＳ ゴシック"/>
        <family val="3"/>
        <charset val="128"/>
      </rPr>
      <t>⑧水洗化率について、整備開始段階で綿密に接続希望を調査し整備計画しているため水洗化率は平均を上回ったと思われる。</t>
    </r>
    <r>
      <rPr>
        <sz val="11"/>
        <color rgb="FFFF0000"/>
        <rFont val="ＭＳ ゴシック"/>
        <family val="3"/>
        <charset val="128"/>
      </rPr>
      <t xml:space="preserve">
</t>
    </r>
    <r>
      <rPr>
        <sz val="11"/>
        <color theme="1"/>
        <rFont val="ＭＳ ゴシック"/>
        <family val="3"/>
        <charset val="128"/>
      </rPr>
      <t>下水整備区域拡張により有収水量は増加しているが、引き続き接続率向上、経費削減を図っていく必要がある。</t>
    </r>
    <r>
      <rPr>
        <sz val="11"/>
        <color rgb="FFFF0000"/>
        <rFont val="ＭＳ ゴシック"/>
        <family val="3"/>
        <charset val="128"/>
      </rPr>
      <t xml:space="preserve">
</t>
    </r>
    <rPh sb="10" eb="12">
      <t>ショウカン</t>
    </rPh>
    <rPh sb="12" eb="13">
      <t>ス</t>
    </rPh>
    <rPh sb="13" eb="14">
      <t>オ</t>
    </rPh>
    <rPh sb="15" eb="17">
      <t>キカン</t>
    </rPh>
    <rPh sb="18" eb="20">
      <t>ケイカ</t>
    </rPh>
    <rPh sb="22" eb="24">
      <t>キサイ</t>
    </rPh>
    <rPh sb="25" eb="27">
      <t>ショウカン</t>
    </rPh>
    <rPh sb="27" eb="29">
      <t>カイシ</t>
    </rPh>
    <rPh sb="32" eb="34">
      <t>シシュツ</t>
    </rPh>
    <rPh sb="35" eb="37">
      <t>ゾウカ</t>
    </rPh>
    <rPh sb="41" eb="43">
      <t>エイキョウ</t>
    </rPh>
    <rPh sb="60" eb="62">
      <t>ガイトウ</t>
    </rPh>
    <rPh sb="64" eb="67">
      <t>クリイレキン</t>
    </rPh>
    <rPh sb="68" eb="70">
      <t>ゾウカ</t>
    </rPh>
    <rPh sb="88" eb="90">
      <t>ゾウガク</t>
    </rPh>
    <rPh sb="94" eb="96">
      <t>ヒリツ</t>
    </rPh>
    <rPh sb="99" eb="100">
      <t>ヨコ</t>
    </rPh>
    <rPh sb="123" eb="125">
      <t>ヘイセイ</t>
    </rPh>
    <rPh sb="127" eb="129">
      <t>ネンド</t>
    </rPh>
    <rPh sb="129" eb="131">
      <t>キサイ</t>
    </rPh>
    <rPh sb="131" eb="132">
      <t>ガク</t>
    </rPh>
    <rPh sb="133" eb="136">
      <t>ゼンネンヒ</t>
    </rPh>
    <rPh sb="137" eb="139">
      <t>ゲンショウ</t>
    </rPh>
    <rPh sb="145" eb="148">
      <t>ゲスイドウ</t>
    </rPh>
    <rPh sb="148" eb="150">
      <t>セイビ</t>
    </rPh>
    <rPh sb="150" eb="152">
      <t>クイキ</t>
    </rPh>
    <rPh sb="153" eb="154">
      <t>イマ</t>
    </rPh>
    <rPh sb="155" eb="157">
      <t>カクチョウ</t>
    </rPh>
    <rPh sb="164" eb="166">
      <t>ザイゲン</t>
    </rPh>
    <rPh sb="166" eb="168">
      <t>カクホ</t>
    </rPh>
    <rPh sb="174" eb="176">
      <t>スウネン</t>
    </rPh>
    <rPh sb="176" eb="178">
      <t>キサイ</t>
    </rPh>
    <rPh sb="178" eb="179">
      <t>ガク</t>
    </rPh>
    <rPh sb="180" eb="182">
      <t>ゾウカ</t>
    </rPh>
    <rPh sb="182" eb="184">
      <t>ケイコウ</t>
    </rPh>
    <rPh sb="189" eb="191">
      <t>ヘイキン</t>
    </rPh>
    <rPh sb="192" eb="194">
      <t>ウワマワ</t>
    </rPh>
    <rPh sb="196" eb="198">
      <t>スイソク</t>
    </rPh>
    <rPh sb="210" eb="212">
      <t>ヘイセイ</t>
    </rPh>
    <rPh sb="214" eb="216">
      <t>ネンド</t>
    </rPh>
    <rPh sb="227" eb="229">
      <t>サンテイ</t>
    </rPh>
    <rPh sb="229" eb="231">
      <t>ホウホウ</t>
    </rPh>
    <rPh sb="232" eb="234">
      <t>カイテイ</t>
    </rPh>
    <rPh sb="237" eb="239">
      <t>エイキョウ</t>
    </rPh>
    <rPh sb="240" eb="242">
      <t>オスイ</t>
    </rPh>
    <rPh sb="242" eb="244">
      <t>ショリ</t>
    </rPh>
    <rPh sb="244" eb="245">
      <t>ヒ</t>
    </rPh>
    <rPh sb="252" eb="254">
      <t>ヘイキン</t>
    </rPh>
    <rPh sb="254" eb="255">
      <t>チ</t>
    </rPh>
    <rPh sb="256" eb="258">
      <t>カコウ</t>
    </rPh>
    <rPh sb="261" eb="263">
      <t>ヘイセイ</t>
    </rPh>
    <rPh sb="265" eb="267">
      <t>ネンド</t>
    </rPh>
    <rPh sb="269" eb="271">
      <t>コウエイ</t>
    </rPh>
    <rPh sb="271" eb="273">
      <t>キギョウ</t>
    </rPh>
    <rPh sb="273" eb="274">
      <t>ホウ</t>
    </rPh>
    <rPh sb="274" eb="276">
      <t>テキヨウ</t>
    </rPh>
    <rPh sb="276" eb="277">
      <t>マエ</t>
    </rPh>
    <rPh sb="278" eb="282">
      <t>ウチキリケッサン</t>
    </rPh>
    <rPh sb="285" eb="287">
      <t>シュウニュウ</t>
    </rPh>
    <rPh sb="287" eb="288">
      <t>ガク</t>
    </rPh>
    <rPh sb="288" eb="290">
      <t>ゲンショウ</t>
    </rPh>
    <rPh sb="292" eb="294">
      <t>ブンリュウ</t>
    </rPh>
    <rPh sb="294" eb="295">
      <t>シキ</t>
    </rPh>
    <rPh sb="295" eb="297">
      <t>ケイヒ</t>
    </rPh>
    <rPh sb="297" eb="300">
      <t>クリイレキン</t>
    </rPh>
    <rPh sb="300" eb="302">
      <t>ゾウカ</t>
    </rPh>
    <rPh sb="303" eb="305">
      <t>エイキョウ</t>
    </rPh>
    <rPh sb="308" eb="310">
      <t>オスイ</t>
    </rPh>
    <rPh sb="310" eb="312">
      <t>ショリ</t>
    </rPh>
    <rPh sb="312" eb="313">
      <t>ヒ</t>
    </rPh>
    <rPh sb="314" eb="316">
      <t>ゲンショウ</t>
    </rPh>
    <rPh sb="317" eb="318">
      <t>アイ</t>
    </rPh>
    <rPh sb="321" eb="323">
      <t>ヒリツ</t>
    </rPh>
    <rPh sb="324" eb="325">
      <t>ヨコ</t>
    </rPh>
    <rPh sb="516" eb="518">
      <t>セイビ</t>
    </rPh>
    <rPh sb="520" eb="522">
      <t>カクチョウ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</si>
</sst>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B-4C2B-B519-041C54187C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36B-4C2B-B519-041C54187C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4-4612-B605-86E33A8C4B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2D4-4612-B605-86E33A8C4B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84.71</c:v>
                </c:pt>
                <c:pt idx="1">
                  <c:v>85.9</c:v>
                </c:pt>
                <c:pt idx="2">
                  <c:v>88.32</c:v>
                </c:pt>
                <c:pt idx="3">
                  <c:v>89.99</c:v>
                </c:pt>
                <c:pt idx="4">
                  <c:v>89.56</c:v>
                </c:pt>
              </c:numCache>
            </c:numRef>
          </c:val>
          <c:extLst>
            <c:ext xmlns:c16="http://schemas.microsoft.com/office/drawing/2014/chart" uri="{C3380CC4-5D6E-409C-BE32-E72D297353CC}">
              <c16:uniqueId val="{00000000-A663-46C3-9429-F00510A677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663-46C3-9429-F00510A677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67.650000000000006</c:v>
                </c:pt>
                <c:pt idx="1">
                  <c:v>99.72</c:v>
                </c:pt>
                <c:pt idx="2">
                  <c:v>98.62</c:v>
                </c:pt>
                <c:pt idx="3">
                  <c:v>78.95</c:v>
                </c:pt>
                <c:pt idx="4">
                  <c:v>79.760000000000005</c:v>
                </c:pt>
              </c:numCache>
            </c:numRef>
          </c:val>
          <c:extLst>
            <c:ext xmlns:c16="http://schemas.microsoft.com/office/drawing/2014/chart" uri="{C3380CC4-5D6E-409C-BE32-E72D297353CC}">
              <c16:uniqueId val="{00000000-9672-41A3-BEB7-E6862B2221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2-41A3-BEB7-E6862B2221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F-4EF8-86C4-C648251730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F-4EF8-86C4-C648251730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3-47D6-816A-D384F29029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3-47D6-816A-D384F29029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8-4EDC-A775-F7CC3ADA76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8-4EDC-A775-F7CC3ADA76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7-4EAC-BFE9-CCA3941B20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7-4EAC-BFE9-CCA3941B20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993.93</c:v>
                </c:pt>
                <c:pt idx="2">
                  <c:v>1256.44</c:v>
                </c:pt>
                <c:pt idx="3">
                  <c:v>1237.3599999999999</c:v>
                </c:pt>
                <c:pt idx="4">
                  <c:v>1471.08</c:v>
                </c:pt>
              </c:numCache>
            </c:numRef>
          </c:val>
          <c:extLst>
            <c:ext xmlns:c16="http://schemas.microsoft.com/office/drawing/2014/chart" uri="{C3380CC4-5D6E-409C-BE32-E72D297353CC}">
              <c16:uniqueId val="{00000000-704B-45D6-8569-27DD0D7146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04B-45D6-8569-27DD0D7146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57.64</c:v>
                </c:pt>
                <c:pt idx="1">
                  <c:v>99.85</c:v>
                </c:pt>
                <c:pt idx="2">
                  <c:v>98.06</c:v>
                </c:pt>
                <c:pt idx="3">
                  <c:v>75.25</c:v>
                </c:pt>
                <c:pt idx="4">
                  <c:v>71.44</c:v>
                </c:pt>
              </c:numCache>
            </c:numRef>
          </c:val>
          <c:extLst>
            <c:ext xmlns:c16="http://schemas.microsoft.com/office/drawing/2014/chart" uri="{C3380CC4-5D6E-409C-BE32-E72D297353CC}">
              <c16:uniqueId val="{00000000-F2BE-458D-BCE6-096F6AEAFC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2BE-458D-BCE6-096F6AEAFC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231.79</c:v>
                </c:pt>
                <c:pt idx="1">
                  <c:v>150</c:v>
                </c:pt>
                <c:pt idx="2">
                  <c:v>150</c:v>
                </c:pt>
                <c:pt idx="3">
                  <c:v>189.61</c:v>
                </c:pt>
                <c:pt idx="4">
                  <c:v>150</c:v>
                </c:pt>
              </c:numCache>
            </c:numRef>
          </c:val>
          <c:extLst>
            <c:ext xmlns:c16="http://schemas.microsoft.com/office/drawing/2014/chart" uri="{C3380CC4-5D6E-409C-BE32-E72D297353CC}">
              <c16:uniqueId val="{00000000-417F-4B3C-83D4-295A327EA9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17F-4B3C-83D4-295A327EA9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186454</v>
      </c>
      <c r="AM8" s="50"/>
      <c r="AN8" s="50"/>
      <c r="AO8" s="50"/>
      <c r="AP8" s="50"/>
      <c r="AQ8" s="50"/>
      <c r="AR8" s="50"/>
      <c r="AS8" s="50"/>
      <c r="AT8" s="45">
        <f>データ!T6</f>
        <v>161.13999999999999</v>
      </c>
      <c r="AU8" s="45"/>
      <c r="AV8" s="45"/>
      <c r="AW8" s="45"/>
      <c r="AX8" s="45"/>
      <c r="AY8" s="45"/>
      <c r="AZ8" s="45"/>
      <c r="BA8" s="45"/>
      <c r="BB8" s="45">
        <f>データ!U6</f>
        <v>1157.0899999999999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3.68</v>
      </c>
      <c r="Q10" s="45"/>
      <c r="R10" s="45"/>
      <c r="S10" s="45"/>
      <c r="T10" s="45"/>
      <c r="U10" s="45"/>
      <c r="V10" s="45"/>
      <c r="W10" s="45">
        <f>データ!Q6</f>
        <v>91.55</v>
      </c>
      <c r="X10" s="45"/>
      <c r="Y10" s="45"/>
      <c r="Z10" s="45"/>
      <c r="AA10" s="45"/>
      <c r="AB10" s="45"/>
      <c r="AC10" s="45"/>
      <c r="AD10" s="50">
        <f>データ!R6</f>
        <v>1954</v>
      </c>
      <c r="AE10" s="50"/>
      <c r="AF10" s="50"/>
      <c r="AG10" s="50"/>
      <c r="AH10" s="50"/>
      <c r="AI10" s="50"/>
      <c r="AJ10" s="50"/>
      <c r="AK10" s="2"/>
      <c r="AL10" s="50">
        <f>データ!V6</f>
        <v>6869</v>
      </c>
      <c r="AM10" s="50"/>
      <c r="AN10" s="50"/>
      <c r="AO10" s="50"/>
      <c r="AP10" s="50"/>
      <c r="AQ10" s="50"/>
      <c r="AR10" s="50"/>
      <c r="AS10" s="50"/>
      <c r="AT10" s="45">
        <f>データ!W6</f>
        <v>2.25</v>
      </c>
      <c r="AU10" s="45"/>
      <c r="AV10" s="45"/>
      <c r="AW10" s="45"/>
      <c r="AX10" s="45"/>
      <c r="AY10" s="45"/>
      <c r="AZ10" s="45"/>
      <c r="BA10" s="45"/>
      <c r="BB10" s="45">
        <f>データ!X6</f>
        <v>3052.89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6DgBAbOvXBR+02xF/csudbl8vH1RJ32ORKGwRdkkFw6EEaMHR3wXfNaR96V1t4JU7gMn58FQnlfkla2fkJtxug==" saltValue="BFG4xabUdRkIOo8jzPH8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232076</v>
      </c>
      <c r="D6" s="33">
        <f t="shared" si="3"/>
        <v>47</v>
      </c>
      <c r="E6" s="33">
        <f t="shared" si="3"/>
        <v>17</v>
      </c>
      <c r="F6" s="33">
        <f t="shared" si="3"/>
        <v>4</v>
      </c>
      <c r="G6" s="33">
        <f t="shared" si="3"/>
        <v>0</v>
      </c>
      <c r="H6" s="33" t="str">
        <f t="shared" si="3"/>
        <v>愛知県　豊川市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3.68</v>
      </c>
      <c r="Q6" s="34">
        <f t="shared" si="3"/>
        <v>91.55</v>
      </c>
      <c r="R6" s="34">
        <f t="shared" si="3"/>
        <v>1954</v>
      </c>
      <c r="S6" s="34">
        <f t="shared" si="3"/>
        <v>186454</v>
      </c>
      <c r="T6" s="34">
        <f t="shared" si="3"/>
        <v>161.13999999999999</v>
      </c>
      <c r="U6" s="34">
        <f t="shared" si="3"/>
        <v>1157.0899999999999</v>
      </c>
      <c r="V6" s="34">
        <f t="shared" si="3"/>
        <v>6869</v>
      </c>
      <c r="W6" s="34">
        <f t="shared" si="3"/>
        <v>2.25</v>
      </c>
      <c r="X6" s="34">
        <f t="shared" si="3"/>
        <v>3052.89</v>
      </c>
      <c r="Y6" s="35">
        <f>IF(Y7="",NA(),Y7)</f>
        <v>67.650000000000006</v>
      </c>
      <c r="Z6" s="35">
        <f t="shared" ref="Z6:AH6" si="4">IF(Z7="",NA(),Z7)</f>
        <v>99.72</v>
      </c>
      <c r="AA6" s="35">
        <f t="shared" si="4"/>
        <v>98.62</v>
      </c>
      <c r="AB6" s="35">
        <f t="shared" si="4"/>
        <v>78.95</v>
      </c>
      <c r="AC6" s="35">
        <f t="shared" si="4"/>
        <v>79.760000000000005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993.93</v>
      </c>
      <c r="BH6" s="35">
        <f t="shared" si="7"/>
        <v>1256.44</v>
      </c>
      <c r="BI6" s="35">
        <f t="shared" si="7"/>
        <v>1237.3599999999999</v>
      </c>
      <c r="BJ6" s="35">
        <f t="shared" si="7"/>
        <v>1471.08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57.64</v>
      </c>
      <c r="BR6" s="35">
        <f t="shared" ref="BR6:BZ6" si="8">IF(BR7="",NA(),BR7)</f>
        <v>99.85</v>
      </c>
      <c r="BS6" s="35">
        <f t="shared" si="8"/>
        <v>98.06</v>
      </c>
      <c r="BT6" s="35">
        <f t="shared" si="8"/>
        <v>75.25</v>
      </c>
      <c r="BU6" s="35">
        <f t="shared" si="8"/>
        <v>71.44</v>
      </c>
      <c r="BV6" s="35">
        <f t="shared" si="8"/>
        <v>66.56</v>
      </c>
      <c r="BW6" s="35">
        <f t="shared" si="8"/>
        <v>66.22</v>
      </c>
      <c r="BX6" s="35">
        <f t="shared" si="8"/>
        <v>69.87</v>
      </c>
      <c r="BY6" s="35">
        <f t="shared" si="8"/>
        <v>74.3</v>
      </c>
      <c r="BZ6" s="35">
        <f t="shared" si="8"/>
        <v>72.260000000000005</v>
      </c>
      <c r="CA6" s="34" t="str">
        <f>IF(CA7="","",IF(CA7="-","【-】","【"&amp;SUBSTITUTE(TEXT(CA7,"#,##0.00"),"-","△")&amp;"】"))</f>
        <v>【74.48】</v>
      </c>
      <c r="CB6" s="35">
        <f>IF(CB7="",NA(),CB7)</f>
        <v>231.79</v>
      </c>
      <c r="CC6" s="35">
        <f t="shared" ref="CC6:CK6" si="9">IF(CC7="",NA(),CC7)</f>
        <v>150</v>
      </c>
      <c r="CD6" s="35">
        <f t="shared" si="9"/>
        <v>150</v>
      </c>
      <c r="CE6" s="35">
        <f t="shared" si="9"/>
        <v>189.61</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84.71</v>
      </c>
      <c r="CY6" s="35">
        <f t="shared" ref="CY6:DG6" si="11">IF(CY7="",NA(),CY7)</f>
        <v>85.9</v>
      </c>
      <c r="CZ6" s="35">
        <f t="shared" si="11"/>
        <v>88.32</v>
      </c>
      <c r="DA6" s="35">
        <f t="shared" si="11"/>
        <v>89.99</v>
      </c>
      <c r="DB6" s="35">
        <f t="shared" si="11"/>
        <v>89.56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232076</v>
      </c>
      <c r="D7" s="37">
        <v>47</v>
      </c>
      <c r="E7" s="37">
        <v>17</v>
      </c>
      <c r="F7" s="37">
        <v>4</v>
      </c>
      <c r="G7" s="37">
        <v>0</v>
      </c>
      <c r="H7" s="37" t="s">
        <v>97</v>
      </c>
      <c r="I7" s="37" t="s">
        <v>98</v>
      </c>
      <c r="J7" s="37" t="s">
        <v>99</v>
      </c>
      <c r="K7" s="37" t="s">
        <v>100</v>
      </c>
      <c r="L7" s="37" t="s">
        <v>101</v>
      </c>
      <c r="M7" s="37" t="s">
        <v>102</v>
      </c>
      <c r="N7" s="38" t="s">
        <v>103</v>
      </c>
      <c r="O7" s="38" t="s">
        <v>104</v>
      </c>
      <c r="P7" s="38">
        <v>3.68</v>
      </c>
      <c r="Q7" s="38">
        <v>91.55</v>
      </c>
      <c r="R7" s="38">
        <v>1954</v>
      </c>
      <c r="S7" s="38">
        <v>186454</v>
      </c>
      <c r="T7" s="38">
        <v>161.13999999999999</v>
      </c>
      <c r="U7" s="38">
        <v>1157.0899999999999</v>
      </c>
      <c r="V7" s="38">
        <v>6869</v>
      </c>
      <c r="W7" s="38">
        <v>2.25</v>
      </c>
      <c r="X7" s="38">
        <v>3052.89</v>
      </c>
      <c r="Y7" s="38">
        <v>67.650000000000006</v>
      </c>
      <c r="Z7" s="38">
        <v>99.72</v>
      </c>
      <c r="AA7" s="38">
        <v>98.62</v>
      </c>
      <c r="AB7" s="38">
        <v>78.95</v>
      </c>
      <c r="AC7" s="38">
        <v>79.760000000000005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993.93</v>
      </c>
      <c r="BH7" s="38">
        <v>1256.44</v>
      </c>
      <c r="BI7" s="38">
        <v>1237.3599999999999</v>
      </c>
      <c r="BJ7" s="38">
        <v>1471.08</v>
      </c>
      <c r="BK7" s="38">
        <v>1436</v>
      </c>
      <c r="BL7" s="38">
        <v>1434.89</v>
      </c>
      <c r="BM7" s="38">
        <v>1298.9100000000001</v>
      </c>
      <c r="BN7" s="38">
        <v>1243.71</v>
      </c>
      <c r="BO7" s="38">
        <v>1194.1500000000001</v>
      </c>
      <c r="BP7" s="38">
        <v>1209.4000000000001</v>
      </c>
      <c r="BQ7" s="38">
        <v>57.64</v>
      </c>
      <c r="BR7" s="38">
        <v>99.85</v>
      </c>
      <c r="BS7" s="38">
        <v>98.06</v>
      </c>
      <c r="BT7" s="38">
        <v>75.25</v>
      </c>
      <c r="BU7" s="38">
        <v>71.44</v>
      </c>
      <c r="BV7" s="38">
        <v>66.56</v>
      </c>
      <c r="BW7" s="38">
        <v>66.22</v>
      </c>
      <c r="BX7" s="38">
        <v>69.87</v>
      </c>
      <c r="BY7" s="38">
        <v>74.3</v>
      </c>
      <c r="BZ7" s="38">
        <v>72.260000000000005</v>
      </c>
      <c r="CA7" s="38">
        <v>74.48</v>
      </c>
      <c r="CB7" s="38">
        <v>231.79</v>
      </c>
      <c r="CC7" s="38">
        <v>150</v>
      </c>
      <c r="CD7" s="38">
        <v>150</v>
      </c>
      <c r="CE7" s="38">
        <v>189.61</v>
      </c>
      <c r="CF7" s="38">
        <v>150</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84.71</v>
      </c>
      <c r="CY7" s="38">
        <v>85.9</v>
      </c>
      <c r="CZ7" s="38">
        <v>88.32</v>
      </c>
      <c r="DA7" s="38">
        <v>89.99</v>
      </c>
      <c r="DB7" s="38">
        <v>89.56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2020-02-14T00:53:51Z</cp:lastPrinted>
  <dcterms:created xsi:type="dcterms:W3CDTF">2019-12-05T05:12:49Z</dcterms:created>
  <dcterms:modified xsi:type="dcterms:W3CDTF">2020-02-14T08:47:01Z</dcterms:modified>
  <cp:category/>
</cp:coreProperties>
</file>