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ydomain\svfile\財政課\★財政係★\地方公営企業\H31\01_照会等\200114_公営企業に係る経営比較分析表（平成30年度決算）の分析等について（照会）\08_県への回答\"/>
    </mc:Choice>
  </mc:AlternateContent>
  <workbookProtection workbookAlgorithmName="SHA-512" workbookHashValue="//ZUd2IDM++3+Q3VQoUJ9ljmSioOgvMBP45GnHQnfvBkPR40IazieGU9OLZQWKg7En0csmPynZ4lfTM1a+dt/A==" workbookSaltValue="2KFWQ8/zbJs/58BgzkY+S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IT76" i="4"/>
  <c r="CS51" i="4"/>
  <c r="HJ30" i="4"/>
  <c r="MA51" i="4"/>
  <c r="C11" i="5"/>
  <c r="D11" i="5"/>
  <c r="E11" i="5"/>
  <c r="B11" i="5"/>
  <c r="BK76" i="4" l="1"/>
  <c r="LH51" i="4"/>
  <c r="BZ51" i="4"/>
  <c r="BZ30" i="4"/>
  <c r="LT76" i="4"/>
  <c r="GQ51" i="4"/>
  <c r="LH30" i="4"/>
  <c r="GQ30" i="4"/>
  <c r="IE76" i="4"/>
  <c r="BG30" i="4"/>
  <c r="LE76" i="4"/>
  <c r="KO30" i="4"/>
  <c r="AV76" i="4"/>
  <c r="KO51" i="4"/>
  <c r="FX51" i="4"/>
  <c r="FX30" i="4"/>
  <c r="HP76" i="4"/>
  <c r="BG51" i="4"/>
  <c r="HA76" i="4"/>
  <c r="AN51" i="4"/>
  <c r="FE30" i="4"/>
  <c r="FE51" i="4"/>
  <c r="AN30" i="4"/>
  <c r="AG76" i="4"/>
  <c r="JV51" i="4"/>
  <c r="KP76" i="4"/>
  <c r="JV30" i="4"/>
  <c r="KA76" i="4"/>
  <c r="EL51" i="4"/>
  <c r="JC30" i="4"/>
  <c r="GL76" i="4"/>
  <c r="U51" i="4"/>
  <c r="EL30" i="4"/>
  <c r="U30" i="4"/>
  <c r="R76" i="4"/>
  <c r="JC51" i="4"/>
</calcChain>
</file>

<file path=xl/sharedStrings.xml><?xml version="1.0" encoding="utf-8"?>
<sst xmlns="http://schemas.openxmlformats.org/spreadsheetml/2006/main" count="278" uniqueCount="137">
  <si>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</si>
  <si>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</si>
  <si>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</si>
  <si>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</si>
  <si>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</si>
  <si>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</si>
  <si>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</si>
  <si>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</si>
  <si>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</si>
  <si>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</si>
  <si>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</si>
  <si>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</si>
  <si>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</si>
  <si>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</si>
  <si>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</si>
  <si>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</si>
  <si>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</si>
  <si>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</si>
  <si>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</si>
  <si>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</si>
  <si>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</si>
  <si>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</si>
  <si>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</si>
  <si>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</si>
  <si>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</si>
  <si>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</si>
  <si>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</si>
  <si>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</si>
  <si>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</si>
  <si>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</si>
  <si>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</si>
  <si>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</si>
  <si>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</si>
  <si>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</si>
  <si>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</si>
  <si>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</si>
  <si>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</si>
  <si>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</si>
  <si>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</si>
  <si>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</si>
  <si>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</si>
  <si>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</si>
  <si>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</si>
  <si>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</si>
  <si>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</si>
  <si>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</si>
  <si>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</si>
  <si>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</si>
  <si>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</si>
  <si>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</si>
  <si>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</si>
  <si>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</si>
  <si>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</si>
  <si>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</si>
  <si>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</si>
  <si>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</si>
  <si>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</si>
  <si>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</si>
  <si>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</si>
  <si>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</si>
  <si>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</si>
  <si>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</si>
  <si>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</si>
  <si>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</si>
  <si>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</si>
  <si>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</si>
  <si>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</si>
  <si>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</si>
  <si>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</si>
  <si>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</si>
  <si>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</si>
  <si>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</si>
  <si>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</si>
  <si>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</si>
  <si>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</si>
  <si>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</si>
  <si>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</si>
  <si>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</si>
  <si>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</si>
  <si>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</si>
  <si>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</si>
  <si>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</si>
  <si>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</si>
  <si>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</si>
  <si>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</si>
  <si>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</si>
  <si>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</si>
  <si>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</si>
  <si>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</si>
  <si>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</si>
  <si>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</si>
  <si>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</si>
  <si>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</si>
  <si>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</si>
  <si>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</si>
  <si>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</si>
  <si>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</si>
  <si>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</si>
  <si>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</si>
  <si>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</si>
  <si>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</si>
  <si>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</si>
  <si>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</si>
  <si>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当該値(N-1)</t>
    <phoneticPr fontId="5"/>
  </si>
  <si>
    <t>当該値(N-4)</t>
    <phoneticPr fontId="5"/>
  </si>
  <si>
    <t>当該値(N-3)</t>
    <phoneticPr fontId="5"/>
  </si>
  <si>
    <t>当該値(N-2)</t>
    <phoneticPr fontId="5"/>
  </si>
  <si>
    <t>当該値(N-4)</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</si>
  <si>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</si>
  <si>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</si>
  <si>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</si>
  <si>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</si>
  <si>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</si>
  <si>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</si>
  <si>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</si>
  <si>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愛知県　豊川市</t>
  </si>
  <si>
    <t>愛知御津駅前駐車場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</si>
  <si>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</si>
  <si>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</si>
  <si>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</si>
  <si>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</si>
  <si>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</si>
  <si>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</si>
  <si>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</si>
  <si>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</si>
  <si>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</si>
  <si>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</si>
  <si>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</si>
  <si>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</si>
  <si>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</si>
  <si>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</si>
  <si>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</si>
  <si>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</si>
  <si>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の利用状況（⑪稼働率）につきましては、過去5年間の経年比較において、ほぼ横ばいで推移しています。全国平均値や類似施設平均値と比較すると低調でありますが、施設全体の収容台数が少なく、利用状況が最大値より数台減少するだけで利用率が大きく変動してしまうことが要因です。
　本駐車場は定期利用専用であり、現在の利用状況は定期駐車可能区画は毎月ほぼ埋まっている状態です。周辺の類似施設の状況を鑑みると、更なる駐車場需要を見込めることから施設の拡大等を検討し、利用状況の向上に努めます。</t>
    <rPh sb="1" eb="3">
      <t>シセツ</t>
    </rPh>
    <rPh sb="4" eb="6">
      <t>リヨウ</t>
    </rPh>
    <rPh sb="6" eb="8">
      <t>ジョウキョウ</t>
    </rPh>
    <rPh sb="10" eb="12">
      <t>カドウ</t>
    </rPh>
    <rPh sb="12" eb="13">
      <t>リツ</t>
    </rPh>
    <rPh sb="22" eb="24">
      <t>カコ</t>
    </rPh>
    <rPh sb="25" eb="27">
      <t>ネンカン</t>
    </rPh>
    <rPh sb="28" eb="30">
      <t>ケイネン</t>
    </rPh>
    <rPh sb="30" eb="32">
      <t>ヒカク</t>
    </rPh>
    <rPh sb="39" eb="40">
      <t>ヨコ</t>
    </rPh>
    <rPh sb="43" eb="45">
      <t>スイイ</t>
    </rPh>
    <rPh sb="51" eb="53">
      <t>ゼンコク</t>
    </rPh>
    <rPh sb="53" eb="56">
      <t>ヘイキンチ</t>
    </rPh>
    <rPh sb="57" eb="59">
      <t>ルイジ</t>
    </rPh>
    <rPh sb="59" eb="61">
      <t>シセツ</t>
    </rPh>
    <rPh sb="61" eb="64">
      <t>ヘイキンチ</t>
    </rPh>
    <rPh sb="65" eb="67">
      <t>ヒカク</t>
    </rPh>
    <rPh sb="70" eb="72">
      <t>テイチョウ</t>
    </rPh>
    <rPh sb="79" eb="81">
      <t>シセツ</t>
    </rPh>
    <rPh sb="81" eb="83">
      <t>ゼンタイ</t>
    </rPh>
    <rPh sb="84" eb="86">
      <t>シュウヨウ</t>
    </rPh>
    <rPh sb="86" eb="88">
      <t>ダイスウ</t>
    </rPh>
    <rPh sb="89" eb="90">
      <t>スク</t>
    </rPh>
    <rPh sb="93" eb="95">
      <t>リヨウ</t>
    </rPh>
    <rPh sb="95" eb="97">
      <t>ジョウキョウ</t>
    </rPh>
    <rPh sb="98" eb="101">
      <t>サイダイチ</t>
    </rPh>
    <rPh sb="103" eb="105">
      <t>スウダイ</t>
    </rPh>
    <rPh sb="105" eb="107">
      <t>ゲンショウ</t>
    </rPh>
    <rPh sb="112" eb="115">
      <t>リヨウリツ</t>
    </rPh>
    <rPh sb="116" eb="117">
      <t>オオ</t>
    </rPh>
    <rPh sb="119" eb="121">
      <t>ヘンドウ</t>
    </rPh>
    <rPh sb="129" eb="131">
      <t>ヨウイン</t>
    </rPh>
    <rPh sb="136" eb="137">
      <t>ホン</t>
    </rPh>
    <rPh sb="137" eb="140">
      <t>チュウシャジョウ</t>
    </rPh>
    <rPh sb="141" eb="143">
      <t>テイキ</t>
    </rPh>
    <rPh sb="143" eb="145">
      <t>リヨウ</t>
    </rPh>
    <rPh sb="145" eb="147">
      <t>センヨウ</t>
    </rPh>
    <rPh sb="151" eb="153">
      <t>ゲンザイ</t>
    </rPh>
    <rPh sb="154" eb="156">
      <t>リヨウ</t>
    </rPh>
    <rPh sb="156" eb="158">
      <t>ジョウキョウ</t>
    </rPh>
    <rPh sb="159" eb="161">
      <t>テイキ</t>
    </rPh>
    <rPh sb="161" eb="163">
      <t>チュウシャ</t>
    </rPh>
    <rPh sb="163" eb="165">
      <t>カノウ</t>
    </rPh>
    <rPh sb="165" eb="167">
      <t>クカク</t>
    </rPh>
    <rPh sb="168" eb="170">
      <t>マイツキ</t>
    </rPh>
    <rPh sb="172" eb="173">
      <t>ウ</t>
    </rPh>
    <rPh sb="178" eb="180">
      <t>ジョウタイ</t>
    </rPh>
    <rPh sb="183" eb="185">
      <t>シュウヘン</t>
    </rPh>
    <rPh sb="186" eb="188">
      <t>ルイジ</t>
    </rPh>
    <rPh sb="188" eb="190">
      <t>シセツ</t>
    </rPh>
    <rPh sb="191" eb="193">
      <t>ジョウキョウ</t>
    </rPh>
    <rPh sb="194" eb="195">
      <t>カンガ</t>
    </rPh>
    <rPh sb="199" eb="200">
      <t>サラ</t>
    </rPh>
    <rPh sb="202" eb="205">
      <t>チュウシャジョウ</t>
    </rPh>
    <rPh sb="205" eb="207">
      <t>ジュヨウ</t>
    </rPh>
    <rPh sb="208" eb="210">
      <t>ミコ</t>
    </rPh>
    <rPh sb="216" eb="218">
      <t>シセツ</t>
    </rPh>
    <rPh sb="219" eb="221">
      <t>カクダイ</t>
    </rPh>
    <rPh sb="221" eb="222">
      <t>トウ</t>
    </rPh>
    <rPh sb="223" eb="225">
      <t>ケントウ</t>
    </rPh>
    <rPh sb="227" eb="229">
      <t>リヨウ</t>
    </rPh>
    <rPh sb="229" eb="231">
      <t>ジョウキョウ</t>
    </rPh>
    <rPh sb="232" eb="234">
      <t>コウジョウ</t>
    </rPh>
    <rPh sb="235" eb="236">
      <t>ツト</t>
    </rPh>
    <phoneticPr fontId="5"/>
  </si>
  <si>
    <t>　本駐車場は建設時に地方債を利用していません。
　今後10年における⑧設備投資見込額は、場内に投資すべき躯体や発券機等がないため、0円と計上しています。ただし、駐車場内のアスファルト舗装の補修やラインの引き直し等の細かな修繕は必要に応じて定期的に行っていきます。
　資産全体の価値を鑑みても、現在の立地に必要不可欠なものと考えており、引き続き民間の管理運営ノウハウを利用することで資産価値の向上に努めます。
　また、地方公営企業法は非適用としているため、⑥有形固定資産減価償却率及び⑨累積欠損金比率については「該当数値なし」となっています。</t>
    <rPh sb="1" eb="2">
      <t>ホン</t>
    </rPh>
    <rPh sb="2" eb="5">
      <t>チュウシャジョウ</t>
    </rPh>
    <rPh sb="6" eb="8">
      <t>ケンセツ</t>
    </rPh>
    <rPh sb="8" eb="9">
      <t>ジ</t>
    </rPh>
    <rPh sb="10" eb="13">
      <t>チホウサイ</t>
    </rPh>
    <rPh sb="14" eb="16">
      <t>リヨウ</t>
    </rPh>
    <rPh sb="25" eb="27">
      <t>コンゴ</t>
    </rPh>
    <rPh sb="29" eb="30">
      <t>ネン</t>
    </rPh>
    <rPh sb="35" eb="37">
      <t>セツビ</t>
    </rPh>
    <rPh sb="37" eb="39">
      <t>トウシ</t>
    </rPh>
    <rPh sb="39" eb="41">
      <t>ミコミ</t>
    </rPh>
    <rPh sb="41" eb="42">
      <t>ガク</t>
    </rPh>
    <rPh sb="44" eb="46">
      <t>ジョウナイ</t>
    </rPh>
    <rPh sb="47" eb="49">
      <t>トウシ</t>
    </rPh>
    <rPh sb="52" eb="54">
      <t>クタイ</t>
    </rPh>
    <rPh sb="55" eb="58">
      <t>ハッケンキ</t>
    </rPh>
    <rPh sb="58" eb="59">
      <t>トウ</t>
    </rPh>
    <rPh sb="66" eb="67">
      <t>エン</t>
    </rPh>
    <rPh sb="68" eb="70">
      <t>ケイジョウ</t>
    </rPh>
    <rPh sb="80" eb="83">
      <t>チュウシャジョウ</t>
    </rPh>
    <rPh sb="83" eb="84">
      <t>ナイ</t>
    </rPh>
    <rPh sb="91" eb="93">
      <t>ホソウ</t>
    </rPh>
    <rPh sb="94" eb="96">
      <t>ホシュウ</t>
    </rPh>
    <rPh sb="101" eb="102">
      <t>ヒ</t>
    </rPh>
    <rPh sb="103" eb="104">
      <t>ナオ</t>
    </rPh>
    <rPh sb="105" eb="106">
      <t>トウ</t>
    </rPh>
    <rPh sb="107" eb="108">
      <t>コマ</t>
    </rPh>
    <rPh sb="110" eb="112">
      <t>シュウゼン</t>
    </rPh>
    <rPh sb="113" eb="115">
      <t>ヒツヨウ</t>
    </rPh>
    <rPh sb="116" eb="117">
      <t>オウ</t>
    </rPh>
    <rPh sb="119" eb="122">
      <t>テイキテキ</t>
    </rPh>
    <rPh sb="123" eb="124">
      <t>オコナ</t>
    </rPh>
    <rPh sb="133" eb="135">
      <t>シサン</t>
    </rPh>
    <rPh sb="135" eb="137">
      <t>ゼンタイ</t>
    </rPh>
    <rPh sb="138" eb="140">
      <t>カチ</t>
    </rPh>
    <rPh sb="141" eb="142">
      <t>カンガ</t>
    </rPh>
    <rPh sb="146" eb="148">
      <t>ゲンザイ</t>
    </rPh>
    <rPh sb="149" eb="151">
      <t>リッチ</t>
    </rPh>
    <rPh sb="152" eb="154">
      <t>ヒツヨウ</t>
    </rPh>
    <rPh sb="154" eb="157">
      <t>フカケツ</t>
    </rPh>
    <rPh sb="161" eb="162">
      <t>カンガ</t>
    </rPh>
    <rPh sb="167" eb="168">
      <t>ヒ</t>
    </rPh>
    <rPh sb="169" eb="170">
      <t>ツヅ</t>
    </rPh>
    <rPh sb="171" eb="173">
      <t>ミンカン</t>
    </rPh>
    <rPh sb="174" eb="176">
      <t>カンリ</t>
    </rPh>
    <rPh sb="176" eb="178">
      <t>ウンエイ</t>
    </rPh>
    <rPh sb="183" eb="185">
      <t>リヨウ</t>
    </rPh>
    <rPh sb="190" eb="192">
      <t>シサン</t>
    </rPh>
    <rPh sb="192" eb="194">
      <t>カチ</t>
    </rPh>
    <rPh sb="195" eb="197">
      <t>コウジョウ</t>
    </rPh>
    <rPh sb="198" eb="199">
      <t>ツト</t>
    </rPh>
    <rPh sb="208" eb="210">
      <t>チホウ</t>
    </rPh>
    <rPh sb="210" eb="212">
      <t>コウエイ</t>
    </rPh>
    <rPh sb="212" eb="214">
      <t>キギョウ</t>
    </rPh>
    <rPh sb="214" eb="215">
      <t>ホウ</t>
    </rPh>
    <rPh sb="216" eb="217">
      <t>ヒ</t>
    </rPh>
    <rPh sb="217" eb="219">
      <t>テキヨウ</t>
    </rPh>
    <rPh sb="228" eb="230">
      <t>ユウケイ</t>
    </rPh>
    <rPh sb="230" eb="232">
      <t>コテイ</t>
    </rPh>
    <rPh sb="232" eb="234">
      <t>シサン</t>
    </rPh>
    <rPh sb="234" eb="236">
      <t>ゲンカ</t>
    </rPh>
    <rPh sb="236" eb="238">
      <t>ショウキャク</t>
    </rPh>
    <rPh sb="238" eb="239">
      <t>リツ</t>
    </rPh>
    <rPh sb="239" eb="240">
      <t>オヨ</t>
    </rPh>
    <rPh sb="242" eb="244">
      <t>ルイセキ</t>
    </rPh>
    <rPh sb="244" eb="246">
      <t>ケッソン</t>
    </rPh>
    <rPh sb="246" eb="247">
      <t>キン</t>
    </rPh>
    <rPh sb="247" eb="249">
      <t>ヒリツ</t>
    </rPh>
    <rPh sb="255" eb="257">
      <t>ガイトウ</t>
    </rPh>
    <rPh sb="257" eb="259">
      <t>スウチ</t>
    </rPh>
    <phoneticPr fontId="5"/>
  </si>
  <si>
    <r>
      <t>　本駐車場の経営につきましては、過去</t>
    </r>
    <r>
      <rPr>
        <sz val="11"/>
        <rFont val="ＭＳ ゴシック"/>
        <family val="3"/>
        <charset val="128"/>
      </rPr>
      <t>5</t>
    </r>
    <r>
      <rPr>
        <sz val="11"/>
        <color theme="1"/>
        <rFont val="ＭＳ ゴシック"/>
        <family val="3"/>
        <charset val="128"/>
      </rPr>
      <t>年間でほぼ横ばいに推移しています。
　①収益的収支比率については毎年度100％を超えています。他会計からの繰入を行わず、特別会計にて独立採算制を保っています。
　本駐車場は立地適正化計画で定める拠点駅に隣接しており、パーク＆ライドによる通勤等に定期利用する方々が主な利用者です。定期利用料金のみの収入となるため、各種全国平均値等より低い項目がありますが、定期駐車可能区画は毎月ほぼ埋まっているため、問題ないと判断しています。周辺の類似施設と比較しても定期利用料金は妥当な金額となっており、更なる収益増加を目指すため施設の拡大等を検討していきます。</t>
    </r>
    <rPh sb="1" eb="2">
      <t>ホン</t>
    </rPh>
    <rPh sb="2" eb="5">
      <t>チュウシャジョウ</t>
    </rPh>
    <rPh sb="6" eb="8">
      <t>ケイエイ</t>
    </rPh>
    <rPh sb="16" eb="18">
      <t>カコ</t>
    </rPh>
    <rPh sb="19" eb="21">
      <t>ネンカン</t>
    </rPh>
    <rPh sb="24" eb="25">
      <t>ヨコ</t>
    </rPh>
    <rPh sb="28" eb="30">
      <t>スイイ</t>
    </rPh>
    <rPh sb="39" eb="42">
      <t>シュウエキテキ</t>
    </rPh>
    <rPh sb="42" eb="44">
      <t>シュウシ</t>
    </rPh>
    <rPh sb="44" eb="46">
      <t>ヒリツ</t>
    </rPh>
    <rPh sb="51" eb="54">
      <t>マイネンド</t>
    </rPh>
    <rPh sb="59" eb="60">
      <t>コ</t>
    </rPh>
    <rPh sb="66" eb="67">
      <t>タ</t>
    </rPh>
    <rPh sb="67" eb="69">
      <t>カイケイ</t>
    </rPh>
    <rPh sb="72" eb="74">
      <t>クリイレ</t>
    </rPh>
    <rPh sb="75" eb="76">
      <t>オコナ</t>
    </rPh>
    <rPh sb="79" eb="81">
      <t>トクベツ</t>
    </rPh>
    <rPh sb="81" eb="83">
      <t>カイケイ</t>
    </rPh>
    <rPh sb="85" eb="87">
      <t>ドクリツ</t>
    </rPh>
    <rPh sb="87" eb="89">
      <t>サイサン</t>
    </rPh>
    <rPh sb="89" eb="90">
      <t>セイ</t>
    </rPh>
    <rPh sb="91" eb="92">
      <t>タモ</t>
    </rPh>
    <rPh sb="100" eb="101">
      <t>ホン</t>
    </rPh>
    <rPh sb="101" eb="104">
      <t>チュウシャジョウ</t>
    </rPh>
    <rPh sb="105" eb="107">
      <t>リッチ</t>
    </rPh>
    <rPh sb="107" eb="110">
      <t>テキセイカ</t>
    </rPh>
    <rPh sb="110" eb="112">
      <t>ケイカク</t>
    </rPh>
    <rPh sb="113" eb="114">
      <t>サダ</t>
    </rPh>
    <rPh sb="116" eb="118">
      <t>キョテン</t>
    </rPh>
    <rPh sb="118" eb="119">
      <t>エキ</t>
    </rPh>
    <rPh sb="120" eb="122">
      <t>リンセツ</t>
    </rPh>
    <rPh sb="137" eb="139">
      <t>ツウキン</t>
    </rPh>
    <rPh sb="139" eb="140">
      <t>トウ</t>
    </rPh>
    <rPh sb="141" eb="143">
      <t>テイキ</t>
    </rPh>
    <rPh sb="143" eb="145">
      <t>リヨウ</t>
    </rPh>
    <rPh sb="147" eb="148">
      <t>カタ</t>
    </rPh>
    <rPh sb="160" eb="162">
      <t>リヨウ</t>
    </rPh>
    <rPh sb="162" eb="164">
      <t>リョウキン</t>
    </rPh>
    <rPh sb="167" eb="169">
      <t>シュウニュウ</t>
    </rPh>
    <rPh sb="175" eb="177">
      <t>カクシュ</t>
    </rPh>
    <rPh sb="177" eb="179">
      <t>ゼンコク</t>
    </rPh>
    <rPh sb="179" eb="182">
      <t>ヘイキンチ</t>
    </rPh>
    <rPh sb="182" eb="183">
      <t>トウ</t>
    </rPh>
    <rPh sb="185" eb="186">
      <t>ヒク</t>
    </rPh>
    <rPh sb="187" eb="189">
      <t>コウモク</t>
    </rPh>
    <rPh sb="196" eb="198">
      <t>テイキ</t>
    </rPh>
    <rPh sb="198" eb="200">
      <t>チュウシャ</t>
    </rPh>
    <rPh sb="200" eb="202">
      <t>カノウ</t>
    </rPh>
    <rPh sb="202" eb="204">
      <t>クカク</t>
    </rPh>
    <rPh sb="205" eb="207">
      <t>マイツキ</t>
    </rPh>
    <rPh sb="209" eb="210">
      <t>ウ</t>
    </rPh>
    <rPh sb="218" eb="220">
      <t>モンダイ</t>
    </rPh>
    <rPh sb="223" eb="225">
      <t>ハンダン</t>
    </rPh>
    <rPh sb="231" eb="233">
      <t>シュウヘン</t>
    </rPh>
    <rPh sb="234" eb="236">
      <t>ルイジ</t>
    </rPh>
    <rPh sb="236" eb="238">
      <t>シセツ</t>
    </rPh>
    <rPh sb="239" eb="241">
      <t>ヒカク</t>
    </rPh>
    <rPh sb="244" eb="246">
      <t>テイキ</t>
    </rPh>
    <rPh sb="246" eb="248">
      <t>リヨウ</t>
    </rPh>
    <rPh sb="248" eb="250">
      <t>リョウキン</t>
    </rPh>
    <rPh sb="251" eb="253">
      <t>ダトウ</t>
    </rPh>
    <rPh sb="254" eb="256">
      <t>キンガク</t>
    </rPh>
    <rPh sb="263" eb="264">
      <t>サラ</t>
    </rPh>
    <rPh sb="266" eb="268">
      <t>シュウエキ</t>
    </rPh>
    <rPh sb="268" eb="270">
      <t>ゾウカ</t>
    </rPh>
    <rPh sb="271" eb="273">
      <t>メザ</t>
    </rPh>
    <rPh sb="276" eb="278">
      <t>シセツ</t>
    </rPh>
    <rPh sb="279" eb="281">
      <t>カクダイ</t>
    </rPh>
    <rPh sb="281" eb="282">
      <t>トウ</t>
    </rPh>
    <rPh sb="283" eb="285">
      <t>ケントウ</t>
    </rPh>
    <phoneticPr fontId="5"/>
  </si>
  <si>
    <r>
      <t>　本駐車場全体としては、各種全国平均値等より低い項目が見られますが、収益状況としては横ばいであることや他会計からの繰入を行わない独立採算制を保っていることから健全な経営が行われていると判断しています。また周辺の類似駐車施設と比較しても定期利用料金は妥当であり、定期駐車可能区画もほぼ埋まっている状態からも健全経営であると言えます。
  経営戦略については令和</t>
    </r>
    <r>
      <rPr>
        <sz val="11"/>
        <rFont val="ＭＳ ゴシック"/>
        <family val="3"/>
        <charset val="128"/>
      </rPr>
      <t>2</t>
    </r>
    <r>
      <rPr>
        <sz val="11"/>
        <color theme="1"/>
        <rFont val="ＭＳ ゴシック"/>
        <family val="3"/>
        <charset val="128"/>
      </rPr>
      <t>年度に策定予定です。
　今後は近隣市町村との情報共有等や指定管理者による民間企業のノウハウの活用により、本駐車場の管理運営業務の質の向上に努めます。また、利用者からのアンケートを実施し、利用者ニーズに応えていくことで、本駐車場の価値を高め、利用者の更なる増加、収益の増加に努めていきます。</t>
    </r>
    <rPh sb="1" eb="2">
      <t>ホン</t>
    </rPh>
    <rPh sb="2" eb="5">
      <t>チュウシャジョウ</t>
    </rPh>
    <rPh sb="5" eb="7">
      <t>ゼンタイ</t>
    </rPh>
    <rPh sb="12" eb="14">
      <t>カクシュ</t>
    </rPh>
    <rPh sb="14" eb="16">
      <t>ゼンコク</t>
    </rPh>
    <rPh sb="16" eb="19">
      <t>ヘイキンチ</t>
    </rPh>
    <rPh sb="19" eb="20">
      <t>トウ</t>
    </rPh>
    <rPh sb="22" eb="23">
      <t>ヒク</t>
    </rPh>
    <rPh sb="24" eb="26">
      <t>コウモク</t>
    </rPh>
    <rPh sb="27" eb="28">
      <t>ミ</t>
    </rPh>
    <rPh sb="34" eb="36">
      <t>シュウエキ</t>
    </rPh>
    <rPh sb="36" eb="38">
      <t>ジョウキョウ</t>
    </rPh>
    <rPh sb="42" eb="43">
      <t>ヨコ</t>
    </rPh>
    <rPh sb="51" eb="52">
      <t>タ</t>
    </rPh>
    <rPh sb="52" eb="54">
      <t>カイケイ</t>
    </rPh>
    <rPh sb="57" eb="59">
      <t>クリイレ</t>
    </rPh>
    <rPh sb="60" eb="61">
      <t>オコナ</t>
    </rPh>
    <rPh sb="64" eb="66">
      <t>ドクリツ</t>
    </rPh>
    <rPh sb="66" eb="68">
      <t>サイサン</t>
    </rPh>
    <rPh sb="68" eb="69">
      <t>セイ</t>
    </rPh>
    <rPh sb="70" eb="71">
      <t>タモ</t>
    </rPh>
    <rPh sb="79" eb="81">
      <t>ケンゼン</t>
    </rPh>
    <rPh sb="82" eb="84">
      <t>ケイエイ</t>
    </rPh>
    <rPh sb="85" eb="86">
      <t>オコナ</t>
    </rPh>
    <rPh sb="92" eb="94">
      <t>ハンダン</t>
    </rPh>
    <rPh sb="102" eb="104">
      <t>シュウヘン</t>
    </rPh>
    <rPh sb="105" eb="107">
      <t>ルイジ</t>
    </rPh>
    <rPh sb="107" eb="109">
      <t>チュウシャ</t>
    </rPh>
    <rPh sb="109" eb="111">
      <t>シセツ</t>
    </rPh>
    <rPh sb="112" eb="114">
      <t>ヒカク</t>
    </rPh>
    <rPh sb="117" eb="119">
      <t>テイキ</t>
    </rPh>
    <rPh sb="119" eb="121">
      <t>リヨウ</t>
    </rPh>
    <rPh sb="121" eb="123">
      <t>リョウキン</t>
    </rPh>
    <rPh sb="124" eb="126">
      <t>ダトウ</t>
    </rPh>
    <rPh sb="130" eb="132">
      <t>テイキ</t>
    </rPh>
    <rPh sb="132" eb="134">
      <t>チュウシャ</t>
    </rPh>
    <rPh sb="134" eb="136">
      <t>カノウ</t>
    </rPh>
    <rPh sb="136" eb="138">
      <t>クカク</t>
    </rPh>
    <rPh sb="141" eb="142">
      <t>ウ</t>
    </rPh>
    <rPh sb="147" eb="149">
      <t>ジョウタイ</t>
    </rPh>
    <rPh sb="152" eb="154">
      <t>ケンゼン</t>
    </rPh>
    <rPh sb="154" eb="156">
      <t>ケイエイ</t>
    </rPh>
    <rPh sb="160" eb="161">
      <t>イ</t>
    </rPh>
    <rPh sb="168" eb="170">
      <t>ケイエイ</t>
    </rPh>
    <rPh sb="170" eb="172">
      <t>センリャク</t>
    </rPh>
    <rPh sb="177" eb="179">
      <t>レイワ</t>
    </rPh>
    <rPh sb="180" eb="182">
      <t>ネンド</t>
    </rPh>
    <rPh sb="183" eb="185">
      <t>サクテイ</t>
    </rPh>
    <rPh sb="185" eb="187">
      <t>ヨテイ</t>
    </rPh>
    <rPh sb="192" eb="194">
      <t>コンゴ</t>
    </rPh>
    <rPh sb="195" eb="197">
      <t>キンリン</t>
    </rPh>
    <rPh sb="197" eb="200">
      <t>シチョウソン</t>
    </rPh>
    <rPh sb="202" eb="204">
      <t>ジョウホウ</t>
    </rPh>
    <rPh sb="204" eb="206">
      <t>キョウユウ</t>
    </rPh>
    <rPh sb="206" eb="207">
      <t>トウ</t>
    </rPh>
    <rPh sb="208" eb="210">
      <t>シテイ</t>
    </rPh>
    <rPh sb="210" eb="213">
      <t>カンリシャ</t>
    </rPh>
    <rPh sb="216" eb="218">
      <t>ミンカン</t>
    </rPh>
    <rPh sb="218" eb="220">
      <t>キギョウ</t>
    </rPh>
    <rPh sb="226" eb="228">
      <t>カツヨウ</t>
    </rPh>
    <rPh sb="232" eb="233">
      <t>ホン</t>
    </rPh>
    <rPh sb="233" eb="236">
      <t>チュウシャジョウ</t>
    </rPh>
    <rPh sb="237" eb="239">
      <t>カンリ</t>
    </rPh>
    <rPh sb="239" eb="241">
      <t>ウンエイ</t>
    </rPh>
    <rPh sb="241" eb="243">
      <t>ギョウム</t>
    </rPh>
    <rPh sb="244" eb="245">
      <t>シツ</t>
    </rPh>
    <rPh sb="246" eb="248">
      <t>コウジョウ</t>
    </rPh>
    <rPh sb="249" eb="250">
      <t>ツト</t>
    </rPh>
    <rPh sb="257" eb="260">
      <t>リヨウシャ</t>
    </rPh>
    <rPh sb="269" eb="271">
      <t>ジッシ</t>
    </rPh>
    <rPh sb="273" eb="276">
      <t>リヨウシャ</t>
    </rPh>
    <rPh sb="280" eb="281">
      <t>コタ</t>
    </rPh>
    <rPh sb="289" eb="290">
      <t>ホン</t>
    </rPh>
    <rPh sb="290" eb="293">
      <t>チュウシャジョウ</t>
    </rPh>
    <rPh sb="294" eb="296">
      <t>カチ</t>
    </rPh>
    <rPh sb="297" eb="298">
      <t>タカ</t>
    </rPh>
    <rPh sb="300" eb="303">
      <t>リヨウシャ</t>
    </rPh>
    <rPh sb="304" eb="305">
      <t>サラ</t>
    </rPh>
    <rPh sb="307" eb="309">
      <t>ゾウカ</t>
    </rPh>
    <rPh sb="310" eb="312">
      <t>シュウエキ</t>
    </rPh>
    <rPh sb="313" eb="315">
      <t>ゾウカ</t>
    </rPh>
    <rPh sb="316" eb="317">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</si>
</sst>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169.3</c:v>
                </c:pt>
                <c:pt idx="1">
                  <c:v>184.6</c:v>
                </c:pt>
                <c:pt idx="2">
                  <c:v>184.5</c:v>
                </c:pt>
                <c:pt idx="3">
                  <c:v>182.8</c:v>
                </c:pt>
                <c:pt idx="4">
                  <c:v>173.5</c:v>
                </c:pt>
              </c:numCache>
            </c:numRef>
          </c:val>
          <c:extLst>
            <c:ext xmlns:c16="http://schemas.microsoft.com/office/drawing/2014/chart" uri="{C3380CC4-5D6E-409C-BE32-E72D297353CC}">
              <c16:uniqueId val="{00000000-8E29-4C11-8B9D-E6EE7F100F9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8E29-4C11-8B9D-E6EE7F100F92}"/>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C5C-4C6F-8EA6-DDA11F009A7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AC5C-4C6F-8EA6-DDA11F009A77}"/>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0726-4A9A-BA3B-946D571B708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726-4A9A-BA3B-946D571B7080}"/>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8AD2-4BB9-8701-3A638C5D298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D2-4BB9-8701-3A638C5D298E}"/>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25C-443A-9FBE-1FC187A0067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A25C-443A-9FBE-1FC187A00676}"/>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00D-4B35-94FE-9C5852F7F02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A00D-4B35-94FE-9C5852F7F02B}"/>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58.6</c:v>
                </c:pt>
                <c:pt idx="1">
                  <c:v>58.6</c:v>
                </c:pt>
                <c:pt idx="2">
                  <c:v>65.5</c:v>
                </c:pt>
                <c:pt idx="3">
                  <c:v>65.5</c:v>
                </c:pt>
                <c:pt idx="4">
                  <c:v>62.1</c:v>
                </c:pt>
              </c:numCache>
            </c:numRef>
          </c:val>
          <c:extLst>
            <c:ext xmlns:c16="http://schemas.microsoft.com/office/drawing/2014/chart" uri="{C3380CC4-5D6E-409C-BE32-E72D297353CC}">
              <c16:uniqueId val="{00000000-E560-48B9-A223-1CD52C8F30E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E560-48B9-A223-1CD52C8F30EE}"/>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40.9</c:v>
                </c:pt>
                <c:pt idx="1">
                  <c:v>45.8</c:v>
                </c:pt>
                <c:pt idx="2">
                  <c:v>45.8</c:v>
                </c:pt>
                <c:pt idx="3">
                  <c:v>45.3</c:v>
                </c:pt>
                <c:pt idx="4">
                  <c:v>42.4</c:v>
                </c:pt>
              </c:numCache>
            </c:numRef>
          </c:val>
          <c:extLst>
            <c:ext xmlns:c16="http://schemas.microsoft.com/office/drawing/2014/chart" uri="{C3380CC4-5D6E-409C-BE32-E72D297353CC}">
              <c16:uniqueId val="{00000000-617E-428A-A85C-2B0D6A6F185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617E-428A-A85C-2B0D6A6F1851}"/>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509</c:v>
                </c:pt>
                <c:pt idx="1">
                  <c:v>634</c:v>
                </c:pt>
                <c:pt idx="2">
                  <c:v>633</c:v>
                </c:pt>
                <c:pt idx="3">
                  <c:v>626</c:v>
                </c:pt>
                <c:pt idx="4">
                  <c:v>555</c:v>
                </c:pt>
              </c:numCache>
            </c:numRef>
          </c:val>
          <c:extLst>
            <c:ext xmlns:c16="http://schemas.microsoft.com/office/drawing/2014/chart" uri="{C3380CC4-5D6E-409C-BE32-E72D297353CC}">
              <c16:uniqueId val="{00000000-661A-4478-9C98-85DD2D0CB3A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661A-4478-9C98-85DD2D0CB3A6}"/>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愛知県豊川市　愛知御津駅前駐車場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1111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123</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6</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169.3</v>
      </c>
      <c r="V31" s="110"/>
      <c r="W31" s="110"/>
      <c r="X31" s="110"/>
      <c r="Y31" s="110"/>
      <c r="Z31" s="110"/>
      <c r="AA31" s="110"/>
      <c r="AB31" s="110"/>
      <c r="AC31" s="110"/>
      <c r="AD31" s="110"/>
      <c r="AE31" s="110"/>
      <c r="AF31" s="110"/>
      <c r="AG31" s="110"/>
      <c r="AH31" s="110"/>
      <c r="AI31" s="110"/>
      <c r="AJ31" s="110"/>
      <c r="AK31" s="110"/>
      <c r="AL31" s="110"/>
      <c r="AM31" s="110"/>
      <c r="AN31" s="110">
        <f>データ!Z7</f>
        <v>184.6</v>
      </c>
      <c r="AO31" s="110"/>
      <c r="AP31" s="110"/>
      <c r="AQ31" s="110"/>
      <c r="AR31" s="110"/>
      <c r="AS31" s="110"/>
      <c r="AT31" s="110"/>
      <c r="AU31" s="110"/>
      <c r="AV31" s="110"/>
      <c r="AW31" s="110"/>
      <c r="AX31" s="110"/>
      <c r="AY31" s="110"/>
      <c r="AZ31" s="110"/>
      <c r="BA31" s="110"/>
      <c r="BB31" s="110"/>
      <c r="BC31" s="110"/>
      <c r="BD31" s="110"/>
      <c r="BE31" s="110"/>
      <c r="BF31" s="110"/>
      <c r="BG31" s="110">
        <f>データ!AA7</f>
        <v>184.5</v>
      </c>
      <c r="BH31" s="110"/>
      <c r="BI31" s="110"/>
      <c r="BJ31" s="110"/>
      <c r="BK31" s="110"/>
      <c r="BL31" s="110"/>
      <c r="BM31" s="110"/>
      <c r="BN31" s="110"/>
      <c r="BO31" s="110"/>
      <c r="BP31" s="110"/>
      <c r="BQ31" s="110"/>
      <c r="BR31" s="110"/>
      <c r="BS31" s="110"/>
      <c r="BT31" s="110"/>
      <c r="BU31" s="110"/>
      <c r="BV31" s="110"/>
      <c r="BW31" s="110"/>
      <c r="BX31" s="110"/>
      <c r="BY31" s="110"/>
      <c r="BZ31" s="110">
        <f>データ!AB7</f>
        <v>182.8</v>
      </c>
      <c r="CA31" s="110"/>
      <c r="CB31" s="110"/>
      <c r="CC31" s="110"/>
      <c r="CD31" s="110"/>
      <c r="CE31" s="110"/>
      <c r="CF31" s="110"/>
      <c r="CG31" s="110"/>
      <c r="CH31" s="110"/>
      <c r="CI31" s="110"/>
      <c r="CJ31" s="110"/>
      <c r="CK31" s="110"/>
      <c r="CL31" s="110"/>
      <c r="CM31" s="110"/>
      <c r="CN31" s="110"/>
      <c r="CO31" s="110"/>
      <c r="CP31" s="110"/>
      <c r="CQ31" s="110"/>
      <c r="CR31" s="110"/>
      <c r="CS31" s="110">
        <f>データ!AC7</f>
        <v>173.5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58.6</v>
      </c>
      <c r="JD31" s="81"/>
      <c r="JE31" s="81"/>
      <c r="JF31" s="81"/>
      <c r="JG31" s="81"/>
      <c r="JH31" s="81"/>
      <c r="JI31" s="81"/>
      <c r="JJ31" s="81"/>
      <c r="JK31" s="81"/>
      <c r="JL31" s="81"/>
      <c r="JM31" s="81"/>
      <c r="JN31" s="81"/>
      <c r="JO31" s="81"/>
      <c r="JP31" s="81"/>
      <c r="JQ31" s="81"/>
      <c r="JR31" s="81"/>
      <c r="JS31" s="81"/>
      <c r="JT31" s="81"/>
      <c r="JU31" s="82"/>
      <c r="JV31" s="80">
        <f>データ!DL7</f>
        <v>58.6</v>
      </c>
      <c r="JW31" s="81"/>
      <c r="JX31" s="81"/>
      <c r="JY31" s="81"/>
      <c r="JZ31" s="81"/>
      <c r="KA31" s="81"/>
      <c r="KB31" s="81"/>
      <c r="KC31" s="81"/>
      <c r="KD31" s="81"/>
      <c r="KE31" s="81"/>
      <c r="KF31" s="81"/>
      <c r="KG31" s="81"/>
      <c r="KH31" s="81"/>
      <c r="KI31" s="81"/>
      <c r="KJ31" s="81"/>
      <c r="KK31" s="81"/>
      <c r="KL31" s="81"/>
      <c r="KM31" s="81"/>
      <c r="KN31" s="82"/>
      <c r="KO31" s="80">
        <f>データ!DM7</f>
        <v>65.5</v>
      </c>
      <c r="KP31" s="81"/>
      <c r="KQ31" s="81"/>
      <c r="KR31" s="81"/>
      <c r="KS31" s="81"/>
      <c r="KT31" s="81"/>
      <c r="KU31" s="81"/>
      <c r="KV31" s="81"/>
      <c r="KW31" s="81"/>
      <c r="KX31" s="81"/>
      <c r="KY31" s="81"/>
      <c r="KZ31" s="81"/>
      <c r="LA31" s="81"/>
      <c r="LB31" s="81"/>
      <c r="LC31" s="81"/>
      <c r="LD31" s="81"/>
      <c r="LE31" s="81"/>
      <c r="LF31" s="81"/>
      <c r="LG31" s="82"/>
      <c r="LH31" s="80">
        <f>データ!DN7</f>
        <v>65.5</v>
      </c>
      <c r="LI31" s="81"/>
      <c r="LJ31" s="81"/>
      <c r="LK31" s="81"/>
      <c r="LL31" s="81"/>
      <c r="LM31" s="81"/>
      <c r="LN31" s="81"/>
      <c r="LO31" s="81"/>
      <c r="LP31" s="81"/>
      <c r="LQ31" s="81"/>
      <c r="LR31" s="81"/>
      <c r="LS31" s="81"/>
      <c r="LT31" s="81"/>
      <c r="LU31" s="81"/>
      <c r="LV31" s="81"/>
      <c r="LW31" s="81"/>
      <c r="LX31" s="81"/>
      <c r="LY31" s="81"/>
      <c r="LZ31" s="82"/>
      <c r="MA31" s="80">
        <f>データ!DO7</f>
        <v>62.1</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133</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40.9</v>
      </c>
      <c r="EM52" s="110"/>
      <c r="EN52" s="110"/>
      <c r="EO52" s="110"/>
      <c r="EP52" s="110"/>
      <c r="EQ52" s="110"/>
      <c r="ER52" s="110"/>
      <c r="ES52" s="110"/>
      <c r="ET52" s="110"/>
      <c r="EU52" s="110"/>
      <c r="EV52" s="110"/>
      <c r="EW52" s="110"/>
      <c r="EX52" s="110"/>
      <c r="EY52" s="110"/>
      <c r="EZ52" s="110"/>
      <c r="FA52" s="110"/>
      <c r="FB52" s="110"/>
      <c r="FC52" s="110"/>
      <c r="FD52" s="110"/>
      <c r="FE52" s="110">
        <f>データ!BG7</f>
        <v>45.8</v>
      </c>
      <c r="FF52" s="110"/>
      <c r="FG52" s="110"/>
      <c r="FH52" s="110"/>
      <c r="FI52" s="110"/>
      <c r="FJ52" s="110"/>
      <c r="FK52" s="110"/>
      <c r="FL52" s="110"/>
      <c r="FM52" s="110"/>
      <c r="FN52" s="110"/>
      <c r="FO52" s="110"/>
      <c r="FP52" s="110"/>
      <c r="FQ52" s="110"/>
      <c r="FR52" s="110"/>
      <c r="FS52" s="110"/>
      <c r="FT52" s="110"/>
      <c r="FU52" s="110"/>
      <c r="FV52" s="110"/>
      <c r="FW52" s="110"/>
      <c r="FX52" s="110">
        <f>データ!BH7</f>
        <v>45.8</v>
      </c>
      <c r="FY52" s="110"/>
      <c r="FZ52" s="110"/>
      <c r="GA52" s="110"/>
      <c r="GB52" s="110"/>
      <c r="GC52" s="110"/>
      <c r="GD52" s="110"/>
      <c r="GE52" s="110"/>
      <c r="GF52" s="110"/>
      <c r="GG52" s="110"/>
      <c r="GH52" s="110"/>
      <c r="GI52" s="110"/>
      <c r="GJ52" s="110"/>
      <c r="GK52" s="110"/>
      <c r="GL52" s="110"/>
      <c r="GM52" s="110"/>
      <c r="GN52" s="110"/>
      <c r="GO52" s="110"/>
      <c r="GP52" s="110"/>
      <c r="GQ52" s="110">
        <f>データ!BI7</f>
        <v>45.3</v>
      </c>
      <c r="GR52" s="110"/>
      <c r="GS52" s="110"/>
      <c r="GT52" s="110"/>
      <c r="GU52" s="110"/>
      <c r="GV52" s="110"/>
      <c r="GW52" s="110"/>
      <c r="GX52" s="110"/>
      <c r="GY52" s="110"/>
      <c r="GZ52" s="110"/>
      <c r="HA52" s="110"/>
      <c r="HB52" s="110"/>
      <c r="HC52" s="110"/>
      <c r="HD52" s="110"/>
      <c r="HE52" s="110"/>
      <c r="HF52" s="110"/>
      <c r="HG52" s="110"/>
      <c r="HH52" s="110"/>
      <c r="HI52" s="110"/>
      <c r="HJ52" s="110">
        <f>データ!BJ7</f>
        <v>42.4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509</v>
      </c>
      <c r="JD52" s="106"/>
      <c r="JE52" s="106"/>
      <c r="JF52" s="106"/>
      <c r="JG52" s="106"/>
      <c r="JH52" s="106"/>
      <c r="JI52" s="106"/>
      <c r="JJ52" s="106"/>
      <c r="JK52" s="106"/>
      <c r="JL52" s="106"/>
      <c r="JM52" s="106"/>
      <c r="JN52" s="106"/>
      <c r="JO52" s="106"/>
      <c r="JP52" s="106"/>
      <c r="JQ52" s="106"/>
      <c r="JR52" s="106"/>
      <c r="JS52" s="106"/>
      <c r="JT52" s="106"/>
      <c r="JU52" s="106"/>
      <c r="JV52" s="106">
        <f>データ!BR7</f>
        <v>634</v>
      </c>
      <c r="JW52" s="106"/>
      <c r="JX52" s="106"/>
      <c r="JY52" s="106"/>
      <c r="JZ52" s="106"/>
      <c r="KA52" s="106"/>
      <c r="KB52" s="106"/>
      <c r="KC52" s="106"/>
      <c r="KD52" s="106"/>
      <c r="KE52" s="106"/>
      <c r="KF52" s="106"/>
      <c r="KG52" s="106"/>
      <c r="KH52" s="106"/>
      <c r="KI52" s="106"/>
      <c r="KJ52" s="106"/>
      <c r="KK52" s="106"/>
      <c r="KL52" s="106"/>
      <c r="KM52" s="106"/>
      <c r="KN52" s="106"/>
      <c r="KO52" s="106">
        <f>データ!BS7</f>
        <v>633</v>
      </c>
      <c r="KP52" s="106"/>
      <c r="KQ52" s="106"/>
      <c r="KR52" s="106"/>
      <c r="KS52" s="106"/>
      <c r="KT52" s="106"/>
      <c r="KU52" s="106"/>
      <c r="KV52" s="106"/>
      <c r="KW52" s="106"/>
      <c r="KX52" s="106"/>
      <c r="KY52" s="106"/>
      <c r="KZ52" s="106"/>
      <c r="LA52" s="106"/>
      <c r="LB52" s="106"/>
      <c r="LC52" s="106"/>
      <c r="LD52" s="106"/>
      <c r="LE52" s="106"/>
      <c r="LF52" s="106"/>
      <c r="LG52" s="106"/>
      <c r="LH52" s="106">
        <f>データ!BT7</f>
        <v>626</v>
      </c>
      <c r="LI52" s="106"/>
      <c r="LJ52" s="106"/>
      <c r="LK52" s="106"/>
      <c r="LL52" s="106"/>
      <c r="LM52" s="106"/>
      <c r="LN52" s="106"/>
      <c r="LO52" s="106"/>
      <c r="LP52" s="106"/>
      <c r="LQ52" s="106"/>
      <c r="LR52" s="106"/>
      <c r="LS52" s="106"/>
      <c r="LT52" s="106"/>
      <c r="LU52" s="106"/>
      <c r="LV52" s="106"/>
      <c r="LW52" s="106"/>
      <c r="LX52" s="106"/>
      <c r="LY52" s="106"/>
      <c r="LZ52" s="106"/>
      <c r="MA52" s="106">
        <f>データ!BU7</f>
        <v>555</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136</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56249</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mt2oIl/iWn0I5C9wsmfePxyh4F9qFkibH/sgVRAnlFsrfotrWG8L3hgY+27xfH7NUYK2ExfYFfdUuQpEhPrNuQ==" saltValue="unU0MVQrI+9WzewHhUha0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101</v>
      </c>
      <c r="AL5" s="59" t="s">
        <v>92</v>
      </c>
      <c r="AM5" s="59" t="s">
        <v>93</v>
      </c>
      <c r="AN5" s="59" t="s">
        <v>102</v>
      </c>
      <c r="AO5" s="59" t="s">
        <v>95</v>
      </c>
      <c r="AP5" s="59" t="s">
        <v>96</v>
      </c>
      <c r="AQ5" s="59" t="s">
        <v>97</v>
      </c>
      <c r="AR5" s="59" t="s">
        <v>98</v>
      </c>
      <c r="AS5" s="59" t="s">
        <v>99</v>
      </c>
      <c r="AT5" s="59" t="s">
        <v>100</v>
      </c>
      <c r="AU5" s="59" t="s">
        <v>90</v>
      </c>
      <c r="AV5" s="59" t="s">
        <v>101</v>
      </c>
      <c r="AW5" s="59" t="s">
        <v>92</v>
      </c>
      <c r="AX5" s="59" t="s">
        <v>103</v>
      </c>
      <c r="AY5" s="59" t="s">
        <v>94</v>
      </c>
      <c r="AZ5" s="59" t="s">
        <v>95</v>
      </c>
      <c r="BA5" s="59" t="s">
        <v>96</v>
      </c>
      <c r="BB5" s="59" t="s">
        <v>97</v>
      </c>
      <c r="BC5" s="59" t="s">
        <v>98</v>
      </c>
      <c r="BD5" s="59" t="s">
        <v>99</v>
      </c>
      <c r="BE5" s="59" t="s">
        <v>100</v>
      </c>
      <c r="BF5" s="59" t="s">
        <v>104</v>
      </c>
      <c r="BG5" s="59" t="s">
        <v>105</v>
      </c>
      <c r="BH5" s="59" t="s">
        <v>106</v>
      </c>
      <c r="BI5" s="59" t="s">
        <v>93</v>
      </c>
      <c r="BJ5" s="59" t="s">
        <v>94</v>
      </c>
      <c r="BK5" s="59" t="s">
        <v>95</v>
      </c>
      <c r="BL5" s="59" t="s">
        <v>96</v>
      </c>
      <c r="BM5" s="59" t="s">
        <v>97</v>
      </c>
      <c r="BN5" s="59" t="s">
        <v>98</v>
      </c>
      <c r="BO5" s="59" t="s">
        <v>99</v>
      </c>
      <c r="BP5" s="59" t="s">
        <v>100</v>
      </c>
      <c r="BQ5" s="59" t="s">
        <v>104</v>
      </c>
      <c r="BR5" s="59" t="s">
        <v>105</v>
      </c>
      <c r="BS5" s="59" t="s">
        <v>92</v>
      </c>
      <c r="BT5" s="59" t="s">
        <v>93</v>
      </c>
      <c r="BU5" s="59" t="s">
        <v>102</v>
      </c>
      <c r="BV5" s="59" t="s">
        <v>95</v>
      </c>
      <c r="BW5" s="59" t="s">
        <v>96</v>
      </c>
      <c r="BX5" s="59" t="s">
        <v>97</v>
      </c>
      <c r="BY5" s="59" t="s">
        <v>98</v>
      </c>
      <c r="BZ5" s="59" t="s">
        <v>99</v>
      </c>
      <c r="CA5" s="59" t="s">
        <v>100</v>
      </c>
      <c r="CB5" s="59" t="s">
        <v>104</v>
      </c>
      <c r="CC5" s="59" t="s">
        <v>91</v>
      </c>
      <c r="CD5" s="59" t="s">
        <v>92</v>
      </c>
      <c r="CE5" s="59" t="s">
        <v>93</v>
      </c>
      <c r="CF5" s="59" t="s">
        <v>94</v>
      </c>
      <c r="CG5" s="59" t="s">
        <v>95</v>
      </c>
      <c r="CH5" s="59" t="s">
        <v>96</v>
      </c>
      <c r="CI5" s="59" t="s">
        <v>97</v>
      </c>
      <c r="CJ5" s="59" t="s">
        <v>98</v>
      </c>
      <c r="CK5" s="59" t="s">
        <v>99</v>
      </c>
      <c r="CL5" s="59" t="s">
        <v>100</v>
      </c>
      <c r="CM5" s="150"/>
      <c r="CN5" s="150"/>
      <c r="CO5" s="59" t="s">
        <v>90</v>
      </c>
      <c r="CP5" s="59" t="s">
        <v>91</v>
      </c>
      <c r="CQ5" s="59" t="s">
        <v>106</v>
      </c>
      <c r="CR5" s="59" t="s">
        <v>93</v>
      </c>
      <c r="CS5" s="59" t="s">
        <v>102</v>
      </c>
      <c r="CT5" s="59" t="s">
        <v>95</v>
      </c>
      <c r="CU5" s="59" t="s">
        <v>96</v>
      </c>
      <c r="CV5" s="59" t="s">
        <v>97</v>
      </c>
      <c r="CW5" s="59" t="s">
        <v>98</v>
      </c>
      <c r="CX5" s="59" t="s">
        <v>99</v>
      </c>
      <c r="CY5" s="59" t="s">
        <v>100</v>
      </c>
      <c r="CZ5" s="59" t="s">
        <v>107</v>
      </c>
      <c r="DA5" s="59" t="s">
        <v>101</v>
      </c>
      <c r="DB5" s="59" t="s">
        <v>92</v>
      </c>
      <c r="DC5" s="59" t="s">
        <v>103</v>
      </c>
      <c r="DD5" s="59" t="s">
        <v>94</v>
      </c>
      <c r="DE5" s="59" t="s">
        <v>95</v>
      </c>
      <c r="DF5" s="59" t="s">
        <v>96</v>
      </c>
      <c r="DG5" s="59" t="s">
        <v>97</v>
      </c>
      <c r="DH5" s="59" t="s">
        <v>98</v>
      </c>
      <c r="DI5" s="59" t="s">
        <v>99</v>
      </c>
      <c r="DJ5" s="59" t="s">
        <v>35</v>
      </c>
      <c r="DK5" s="59" t="s">
        <v>90</v>
      </c>
      <c r="DL5" s="59" t="s">
        <v>91</v>
      </c>
      <c r="DM5" s="59" t="s">
        <v>106</v>
      </c>
      <c r="DN5" s="59" t="s">
        <v>103</v>
      </c>
      <c r="DO5" s="59" t="s">
        <v>108</v>
      </c>
      <c r="DP5" s="59" t="s">
        <v>95</v>
      </c>
      <c r="DQ5" s="59" t="s">
        <v>96</v>
      </c>
      <c r="DR5" s="59" t="s">
        <v>97</v>
      </c>
      <c r="DS5" s="59" t="s">
        <v>98</v>
      </c>
      <c r="DT5" s="59" t="s">
        <v>99</v>
      </c>
      <c r="DU5" s="59" t="s">
        <v>100</v>
      </c>
    </row>
    <row r="6" spans="1:125" s="66" customFormat="1" x14ac:dyDescent="0.15">
      <c r="A6" s="49" t="s">
        <v>109</v>
      </c>
      <c r="B6" s="60">
        <f>B8</f>
        <v>2018</v>
      </c>
      <c r="C6" s="60">
        <f t="shared" ref="C6:X6" si="1">C8</f>
        <v>232076</v>
      </c>
      <c r="D6" s="60">
        <f t="shared" si="1"/>
        <v>47</v>
      </c>
      <c r="E6" s="60">
        <f t="shared" si="1"/>
        <v>14</v>
      </c>
      <c r="F6" s="60">
        <f t="shared" si="1"/>
        <v>0</v>
      </c>
      <c r="G6" s="60">
        <f t="shared" si="1"/>
        <v>3</v>
      </c>
      <c r="H6" s="60" t="str">
        <f>SUBSTITUTE(H8,"　","")</f>
        <v>愛知県豊川市</v>
      </c>
      <c r="I6" s="60" t="str">
        <f t="shared" si="1"/>
        <v>愛知御津駅前駐車場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25</v>
      </c>
      <c r="S6" s="62" t="str">
        <f t="shared" si="1"/>
        <v>駅</v>
      </c>
      <c r="T6" s="62" t="str">
        <f t="shared" si="1"/>
        <v>無</v>
      </c>
      <c r="U6" s="63">
        <f t="shared" si="1"/>
        <v>1111</v>
      </c>
      <c r="V6" s="63">
        <f t="shared" si="1"/>
        <v>29</v>
      </c>
      <c r="W6" s="63">
        <f t="shared" si="1"/>
        <v>6</v>
      </c>
      <c r="X6" s="62" t="str">
        <f t="shared" si="1"/>
        <v>代行制</v>
      </c>
      <c r="Y6" s="64">
        <f>IF(Y8="-",NA(),Y8)</f>
        <v>169.3</v>
      </c>
      <c r="Z6" s="64">
        <f t="shared" ref="Z6:AH6" si="2">IF(Z8="-",NA(),Z8)</f>
        <v>184.6</v>
      </c>
      <c r="AA6" s="64">
        <f t="shared" si="2"/>
        <v>184.5</v>
      </c>
      <c r="AB6" s="64">
        <f t="shared" si="2"/>
        <v>182.8</v>
      </c>
      <c r="AC6" s="64">
        <f t="shared" si="2"/>
        <v>173.5</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40.9</v>
      </c>
      <c r="BG6" s="64">
        <f t="shared" ref="BG6:BO6" si="5">IF(BG8="-",NA(),BG8)</f>
        <v>45.8</v>
      </c>
      <c r="BH6" s="64">
        <f t="shared" si="5"/>
        <v>45.8</v>
      </c>
      <c r="BI6" s="64">
        <f t="shared" si="5"/>
        <v>45.3</v>
      </c>
      <c r="BJ6" s="64">
        <f t="shared" si="5"/>
        <v>42.4</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509</v>
      </c>
      <c r="BR6" s="65">
        <f t="shared" ref="BR6:BZ6" si="6">IF(BR8="-",NA(),BR8)</f>
        <v>634</v>
      </c>
      <c r="BS6" s="65">
        <f t="shared" si="6"/>
        <v>633</v>
      </c>
      <c r="BT6" s="65">
        <f t="shared" si="6"/>
        <v>626</v>
      </c>
      <c r="BU6" s="65">
        <f t="shared" si="6"/>
        <v>555</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110</v>
      </c>
      <c r="CM6" s="63">
        <f t="shared" ref="CM6:CN6" si="7">CM8</f>
        <v>56249</v>
      </c>
      <c r="CN6" s="63">
        <f t="shared" si="7"/>
        <v>0</v>
      </c>
      <c r="CO6" s="64"/>
      <c r="CP6" s="64"/>
      <c r="CQ6" s="64"/>
      <c r="CR6" s="64"/>
      <c r="CS6" s="64"/>
      <c r="CT6" s="64"/>
      <c r="CU6" s="64"/>
      <c r="CV6" s="64"/>
      <c r="CW6" s="64"/>
      <c r="CX6" s="64"/>
      <c r="CY6" s="61" t="s">
        <v>111</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58.6</v>
      </c>
      <c r="DL6" s="64">
        <f t="shared" ref="DL6:DT6" si="9">IF(DL8="-",NA(),DL8)</f>
        <v>58.6</v>
      </c>
      <c r="DM6" s="64">
        <f t="shared" si="9"/>
        <v>65.5</v>
      </c>
      <c r="DN6" s="64">
        <f t="shared" si="9"/>
        <v>65.5</v>
      </c>
      <c r="DO6" s="64">
        <f t="shared" si="9"/>
        <v>62.1</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112</v>
      </c>
      <c r="B7" s="60">
        <f t="shared" ref="B7:X7" si="10">B8</f>
        <v>2018</v>
      </c>
      <c r="C7" s="60">
        <f t="shared" si="10"/>
        <v>232076</v>
      </c>
      <c r="D7" s="60">
        <f t="shared" si="10"/>
        <v>47</v>
      </c>
      <c r="E7" s="60">
        <f t="shared" si="10"/>
        <v>14</v>
      </c>
      <c r="F7" s="60">
        <f t="shared" si="10"/>
        <v>0</v>
      </c>
      <c r="G7" s="60">
        <f t="shared" si="10"/>
        <v>3</v>
      </c>
      <c r="H7" s="60" t="str">
        <f t="shared" si="10"/>
        <v>愛知県　豊川市</v>
      </c>
      <c r="I7" s="60" t="str">
        <f t="shared" si="10"/>
        <v>愛知御津駅前駐車場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25</v>
      </c>
      <c r="S7" s="62" t="str">
        <f t="shared" si="10"/>
        <v>駅</v>
      </c>
      <c r="T7" s="62" t="str">
        <f t="shared" si="10"/>
        <v>無</v>
      </c>
      <c r="U7" s="63">
        <f t="shared" si="10"/>
        <v>1111</v>
      </c>
      <c r="V7" s="63">
        <f t="shared" si="10"/>
        <v>29</v>
      </c>
      <c r="W7" s="63">
        <f t="shared" si="10"/>
        <v>6</v>
      </c>
      <c r="X7" s="62" t="str">
        <f t="shared" si="10"/>
        <v>代行制</v>
      </c>
      <c r="Y7" s="64">
        <f>Y8</f>
        <v>169.3</v>
      </c>
      <c r="Z7" s="64">
        <f t="shared" ref="Z7:AH7" si="11">Z8</f>
        <v>184.6</v>
      </c>
      <c r="AA7" s="64">
        <f t="shared" si="11"/>
        <v>184.5</v>
      </c>
      <c r="AB7" s="64">
        <f t="shared" si="11"/>
        <v>182.8</v>
      </c>
      <c r="AC7" s="64">
        <f t="shared" si="11"/>
        <v>173.5</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40.9</v>
      </c>
      <c r="BG7" s="64">
        <f t="shared" ref="BG7:BO7" si="14">BG8</f>
        <v>45.8</v>
      </c>
      <c r="BH7" s="64">
        <f t="shared" si="14"/>
        <v>45.8</v>
      </c>
      <c r="BI7" s="64">
        <f t="shared" si="14"/>
        <v>45.3</v>
      </c>
      <c r="BJ7" s="64">
        <f t="shared" si="14"/>
        <v>42.4</v>
      </c>
      <c r="BK7" s="64">
        <f t="shared" si="14"/>
        <v>40.700000000000003</v>
      </c>
      <c r="BL7" s="64">
        <f t="shared" si="14"/>
        <v>38.200000000000003</v>
      </c>
      <c r="BM7" s="64">
        <f t="shared" si="14"/>
        <v>34.6</v>
      </c>
      <c r="BN7" s="64">
        <f t="shared" si="14"/>
        <v>37.6</v>
      </c>
      <c r="BO7" s="64">
        <f t="shared" si="14"/>
        <v>33.200000000000003</v>
      </c>
      <c r="BP7" s="61"/>
      <c r="BQ7" s="65">
        <f>BQ8</f>
        <v>509</v>
      </c>
      <c r="BR7" s="65">
        <f t="shared" ref="BR7:BZ7" si="15">BR8</f>
        <v>634</v>
      </c>
      <c r="BS7" s="65">
        <f t="shared" si="15"/>
        <v>633</v>
      </c>
      <c r="BT7" s="65">
        <f t="shared" si="15"/>
        <v>626</v>
      </c>
      <c r="BU7" s="65">
        <f t="shared" si="15"/>
        <v>555</v>
      </c>
      <c r="BV7" s="65">
        <f t="shared" si="15"/>
        <v>7496</v>
      </c>
      <c r="BW7" s="65">
        <f t="shared" si="15"/>
        <v>6967</v>
      </c>
      <c r="BX7" s="65">
        <f t="shared" si="15"/>
        <v>7138</v>
      </c>
      <c r="BY7" s="65">
        <f t="shared" si="15"/>
        <v>8131</v>
      </c>
      <c r="BZ7" s="65">
        <f t="shared" si="15"/>
        <v>8024</v>
      </c>
      <c r="CA7" s="63"/>
      <c r="CB7" s="64" t="s">
        <v>113</v>
      </c>
      <c r="CC7" s="64" t="s">
        <v>113</v>
      </c>
      <c r="CD7" s="64" t="s">
        <v>113</v>
      </c>
      <c r="CE7" s="64" t="s">
        <v>113</v>
      </c>
      <c r="CF7" s="64" t="s">
        <v>113</v>
      </c>
      <c r="CG7" s="64" t="s">
        <v>113</v>
      </c>
      <c r="CH7" s="64" t="s">
        <v>113</v>
      </c>
      <c r="CI7" s="64" t="s">
        <v>113</v>
      </c>
      <c r="CJ7" s="64" t="s">
        <v>113</v>
      </c>
      <c r="CK7" s="64" t="s">
        <v>110</v>
      </c>
      <c r="CL7" s="61"/>
      <c r="CM7" s="63">
        <f>CM8</f>
        <v>56249</v>
      </c>
      <c r="CN7" s="63">
        <f>CN8</f>
        <v>0</v>
      </c>
      <c r="CO7" s="64" t="s">
        <v>113</v>
      </c>
      <c r="CP7" s="64" t="s">
        <v>113</v>
      </c>
      <c r="CQ7" s="64" t="s">
        <v>113</v>
      </c>
      <c r="CR7" s="64" t="s">
        <v>113</v>
      </c>
      <c r="CS7" s="64" t="s">
        <v>113</v>
      </c>
      <c r="CT7" s="64" t="s">
        <v>113</v>
      </c>
      <c r="CU7" s="64" t="s">
        <v>113</v>
      </c>
      <c r="CV7" s="64" t="s">
        <v>113</v>
      </c>
      <c r="CW7" s="64" t="s">
        <v>113</v>
      </c>
      <c r="CX7" s="64" t="s">
        <v>114</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58.6</v>
      </c>
      <c r="DL7" s="64">
        <f t="shared" ref="DL7:DT7" si="17">DL8</f>
        <v>58.6</v>
      </c>
      <c r="DM7" s="64">
        <f t="shared" si="17"/>
        <v>65.5</v>
      </c>
      <c r="DN7" s="64">
        <f t="shared" si="17"/>
        <v>65.5</v>
      </c>
      <c r="DO7" s="64">
        <f t="shared" si="17"/>
        <v>62.1</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232076</v>
      </c>
      <c r="D8" s="67">
        <v>47</v>
      </c>
      <c r="E8" s="67">
        <v>14</v>
      </c>
      <c r="F8" s="67">
        <v>0</v>
      </c>
      <c r="G8" s="67">
        <v>3</v>
      </c>
      <c r="H8" s="67" t="s">
        <v>115</v>
      </c>
      <c r="I8" s="67" t="s">
        <v>116</v>
      </c>
      <c r="J8" s="67" t="s">
        <v>117</v>
      </c>
      <c r="K8" s="67" t="s">
        <v>118</v>
      </c>
      <c r="L8" s="67" t="s">
        <v>119</v>
      </c>
      <c r="M8" s="67" t="s">
        <v>120</v>
      </c>
      <c r="N8" s="67" t="s">
        <v>121</v>
      </c>
      <c r="O8" s="68" t="s">
        <v>122</v>
      </c>
      <c r="P8" s="69" t="s">
        <v>123</v>
      </c>
      <c r="Q8" s="69" t="s">
        <v>124</v>
      </c>
      <c r="R8" s="70">
        <v>25</v>
      </c>
      <c r="S8" s="69" t="s">
        <v>125</v>
      </c>
      <c r="T8" s="69" t="s">
        <v>126</v>
      </c>
      <c r="U8" s="70">
        <v>1111</v>
      </c>
      <c r="V8" s="70">
        <v>29</v>
      </c>
      <c r="W8" s="70">
        <v>6</v>
      </c>
      <c r="X8" s="69" t="s">
        <v>127</v>
      </c>
      <c r="Y8" s="71">
        <v>169.3</v>
      </c>
      <c r="Z8" s="71">
        <v>184.6</v>
      </c>
      <c r="AA8" s="71">
        <v>184.5</v>
      </c>
      <c r="AB8" s="71">
        <v>182.8</v>
      </c>
      <c r="AC8" s="71">
        <v>173.5</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40.9</v>
      </c>
      <c r="BG8" s="71">
        <v>45.8</v>
      </c>
      <c r="BH8" s="71">
        <v>45.8</v>
      </c>
      <c r="BI8" s="71">
        <v>45.3</v>
      </c>
      <c r="BJ8" s="71">
        <v>42.4</v>
      </c>
      <c r="BK8" s="71">
        <v>40.700000000000003</v>
      </c>
      <c r="BL8" s="71">
        <v>38.200000000000003</v>
      </c>
      <c r="BM8" s="71">
        <v>34.6</v>
      </c>
      <c r="BN8" s="71">
        <v>37.6</v>
      </c>
      <c r="BO8" s="71">
        <v>33.200000000000003</v>
      </c>
      <c r="BP8" s="68">
        <v>26.3</v>
      </c>
      <c r="BQ8" s="72">
        <v>509</v>
      </c>
      <c r="BR8" s="72">
        <v>634</v>
      </c>
      <c r="BS8" s="72">
        <v>633</v>
      </c>
      <c r="BT8" s="73">
        <v>626</v>
      </c>
      <c r="BU8" s="73">
        <v>555</v>
      </c>
      <c r="BV8" s="72">
        <v>7496</v>
      </c>
      <c r="BW8" s="72">
        <v>6967</v>
      </c>
      <c r="BX8" s="72">
        <v>7138</v>
      </c>
      <c r="BY8" s="72">
        <v>8131</v>
      </c>
      <c r="BZ8" s="72">
        <v>8024</v>
      </c>
      <c r="CA8" s="70">
        <v>16102</v>
      </c>
      <c r="CB8" s="71" t="s">
        <v>119</v>
      </c>
      <c r="CC8" s="71" t="s">
        <v>119</v>
      </c>
      <c r="CD8" s="71" t="s">
        <v>119</v>
      </c>
      <c r="CE8" s="71" t="s">
        <v>119</v>
      </c>
      <c r="CF8" s="71" t="s">
        <v>119</v>
      </c>
      <c r="CG8" s="71" t="s">
        <v>119</v>
      </c>
      <c r="CH8" s="71" t="s">
        <v>119</v>
      </c>
      <c r="CI8" s="71" t="s">
        <v>119</v>
      </c>
      <c r="CJ8" s="71" t="s">
        <v>119</v>
      </c>
      <c r="CK8" s="71" t="s">
        <v>119</v>
      </c>
      <c r="CL8" s="68" t="s">
        <v>119</v>
      </c>
      <c r="CM8" s="70">
        <v>56249</v>
      </c>
      <c r="CN8" s="70">
        <v>0</v>
      </c>
      <c r="CO8" s="71" t="s">
        <v>119</v>
      </c>
      <c r="CP8" s="71" t="s">
        <v>119</v>
      </c>
      <c r="CQ8" s="71" t="s">
        <v>119</v>
      </c>
      <c r="CR8" s="71" t="s">
        <v>119</v>
      </c>
      <c r="CS8" s="71" t="s">
        <v>119</v>
      </c>
      <c r="CT8" s="71" t="s">
        <v>119</v>
      </c>
      <c r="CU8" s="71" t="s">
        <v>119</v>
      </c>
      <c r="CV8" s="71" t="s">
        <v>119</v>
      </c>
      <c r="CW8" s="71" t="s">
        <v>119</v>
      </c>
      <c r="CX8" s="71" t="s">
        <v>119</v>
      </c>
      <c r="CY8" s="68" t="s">
        <v>119</v>
      </c>
      <c r="CZ8" s="71">
        <v>0</v>
      </c>
      <c r="DA8" s="71">
        <v>0</v>
      </c>
      <c r="DB8" s="71">
        <v>0</v>
      </c>
      <c r="DC8" s="71">
        <v>0</v>
      </c>
      <c r="DD8" s="71">
        <v>0</v>
      </c>
      <c r="DE8" s="71">
        <v>78.400000000000006</v>
      </c>
      <c r="DF8" s="71">
        <v>70.5</v>
      </c>
      <c r="DG8" s="71">
        <v>59.2</v>
      </c>
      <c r="DH8" s="71">
        <v>62.4</v>
      </c>
      <c r="DI8" s="71">
        <v>82.7</v>
      </c>
      <c r="DJ8" s="68">
        <v>103.6</v>
      </c>
      <c r="DK8" s="71">
        <v>58.6</v>
      </c>
      <c r="DL8" s="71">
        <v>58.6</v>
      </c>
      <c r="DM8" s="71">
        <v>65.5</v>
      </c>
      <c r="DN8" s="71">
        <v>65.5</v>
      </c>
      <c r="DO8" s="71">
        <v>62.1</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成沢　琢朗</cp:lastModifiedBy>
  <cp:lastPrinted>2020-02-07T05:04:53Z</cp:lastPrinted>
  <dcterms:created xsi:type="dcterms:W3CDTF">2019-12-05T07:24:25Z</dcterms:created>
  <dcterms:modified xsi:type="dcterms:W3CDTF">2020-02-07T05:04:56Z</dcterms:modified>
  <cp:category/>
</cp:coreProperties>
</file>