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①庶務関係(文書・調査・企業会計・復命・協議会・監査・他）\①庁内文書関係\1-3 財務課\H31\公営企業に係る経営比較分析表（平成30年度決算）の分析等について（\02提出後の確認\"/>
    </mc:Choice>
  </mc:AlternateContent>
  <workbookProtection workbookAlgorithmName="SHA-512" workbookHashValue="LcV2HmvtmpKzKVRO0Mvd+iWOm0rldEZ85CvXa91Rb6rDLloqCIVrXBIR25oB6gDVnkpGXucF/pFdNwBk1xsryQ==" workbookSaltValue="DdzbINFDbK99Lk12voZocw==" workbookSpinCount="100000" lockStructure="1"/>
  <bookViews>
    <workbookView xWindow="0" yWindow="0" windowWidth="20490" windowHeight="778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<sst xmlns="http://schemas.openxmlformats.org/spreadsheetml/2006/main" count="293" uniqueCount="111">
  <si>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</si>
  <si>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</si>
  <si>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</si>
  <si>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</si>
  <si>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</si>
  <si>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</si>
  <si>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</si>
  <si>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</si>
  <si>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</si>
  <si>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</si>
  <si>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</si>
  <si>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</si>
  <si>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</si>
  <si>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</si>
  <si>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</si>
  <si>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</si>
  <si>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</si>
  <si>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</si>
  <si>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</si>
  <si>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</si>
  <si>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</si>
  <si>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</si>
  <si>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</si>
  <si>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</si>
  <si>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</si>
  <si>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</si>
  <si>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</si>
  <si>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</si>
  <si>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</si>
  <si>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</si>
  <si>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</si>
  <si>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</si>
  <si>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</si>
  <si>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</si>
  <si>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</si>
  <si>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</si>
  <si>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</si>
  <si>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</si>
  <si>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</si>
  <si>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</si>
  <si>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</si>
  <si>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</si>
  <si>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</si>
  <si>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</si>
  <si>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</si>
  <si>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</si>
  <si>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</si>
  <si>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</si>
  <si>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</si>
  <si>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</si>
  <si>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</si>
  <si>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</si>
  <si>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</si>
  <si>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</si>
  <si>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</si>
  <si>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</si>
  <si>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</si>
  <si>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</si>
  <si>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</si>
  <si>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</si>
  <si>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</si>
  <si>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</si>
  <si>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</si>
  <si>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</si>
  <si>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</si>
  <si>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</si>
  <si>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</si>
  <si>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</si>
  <si>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</si>
  <si>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</si>
  <si>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</si>
  <si>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</si>
  <si>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</si>
  <si>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</si>
  <si>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</si>
  <si>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</si>
  <si>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</si>
  <si>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</si>
  <si>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</si>
  <si>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</si>
  <si>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</si>
  <si>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</si>
  <si>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</si>
  <si>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</si>
  <si>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</si>
  <si>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</si>
  <si>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</si>
  <si>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</si>
  <si>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</si>
  <si>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</si>
  <si>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</si>
  <si>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</si>
  <si>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</si>
  <si>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</si>
  <si>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</si>
  <si>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</si>
  <si>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刈谷市</t>
  </si>
  <si>
    <t>法適用</t>
  </si>
  <si>
    <t>下水道事業</t>
  </si>
  <si>
    <t>公共下水道</t>
  </si>
  <si>
    <t>Ac2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</si>
  <si>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</si>
  <si>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</si>
  <si>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</si>
  <si>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</si>
  <si>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</si>
  <si>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</si>
  <si>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</si>
  <si>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経費回収率が低く、不足分を一般会計からの繰入金に依存した大変厳しい経営状況が続いています。
　将来的に安定した下水道サービスを提供していくために、中長期的な経営の基本計画である経営戦略を策定するとともに、下水道使用料の適正化に向けた取り組みを推進していくことが必要だと考えています。
　また、老朽化対策については、効率的・効果的な施設の管理を図るべく、ストックマネジメント計画を策定し、各種施設について適正な維持管理・更新等を図っていく予定です。
　ストックマネジメント計画は平成31年度に、経営戦略は令和2年度に策定予定です。</t>
    <rPh sb="1" eb="3">
      <t>ケイヒ</t>
    </rPh>
    <rPh sb="3" eb="5">
      <t>カイシュウ</t>
    </rPh>
    <rPh sb="5" eb="6">
      <t>リツ</t>
    </rPh>
    <rPh sb="7" eb="8">
      <t>ヒク</t>
    </rPh>
    <rPh sb="10" eb="13">
      <t>フソクブン</t>
    </rPh>
    <rPh sb="14" eb="16">
      <t>イッパン</t>
    </rPh>
    <rPh sb="16" eb="18">
      <t>カイケイ</t>
    </rPh>
    <rPh sb="21" eb="23">
      <t>クリイレ</t>
    </rPh>
    <rPh sb="23" eb="24">
      <t>キン</t>
    </rPh>
    <rPh sb="25" eb="27">
      <t>イゾン</t>
    </rPh>
    <rPh sb="29" eb="31">
      <t>タイヘン</t>
    </rPh>
    <rPh sb="31" eb="32">
      <t>キビ</t>
    </rPh>
    <rPh sb="34" eb="36">
      <t>ケイエイ</t>
    </rPh>
    <rPh sb="36" eb="38">
      <t>ジョウキョウ</t>
    </rPh>
    <rPh sb="39" eb="40">
      <t>ツヅ</t>
    </rPh>
    <rPh sb="48" eb="51">
      <t>ショウライテキ</t>
    </rPh>
    <rPh sb="52" eb="54">
      <t>アンテイ</t>
    </rPh>
    <rPh sb="56" eb="59">
      <t>ゲスイドウ</t>
    </rPh>
    <rPh sb="64" eb="66">
      <t>テイキョウ</t>
    </rPh>
    <rPh sb="74" eb="75">
      <t>チュウ</t>
    </rPh>
    <rPh sb="75" eb="78">
      <t>チョウキテキ</t>
    </rPh>
    <rPh sb="79" eb="81">
      <t>ケイエイ</t>
    </rPh>
    <rPh sb="82" eb="84">
      <t>キホン</t>
    </rPh>
    <rPh sb="84" eb="86">
      <t>ケイカク</t>
    </rPh>
    <rPh sb="89" eb="91">
      <t>ケイエイ</t>
    </rPh>
    <rPh sb="91" eb="93">
      <t>センリャク</t>
    </rPh>
    <rPh sb="94" eb="96">
      <t>サクテイ</t>
    </rPh>
    <rPh sb="103" eb="106">
      <t>ゲスイドウ</t>
    </rPh>
    <rPh sb="106" eb="109">
      <t>シヨウリョウ</t>
    </rPh>
    <rPh sb="110" eb="113">
      <t>テキセイカ</t>
    </rPh>
    <rPh sb="114" eb="115">
      <t>ム</t>
    </rPh>
    <rPh sb="117" eb="118">
      <t>ト</t>
    </rPh>
    <rPh sb="119" eb="120">
      <t>ク</t>
    </rPh>
    <rPh sb="122" eb="124">
      <t>スイシン</t>
    </rPh>
    <rPh sb="131" eb="133">
      <t>ヒツヨウ</t>
    </rPh>
    <rPh sb="135" eb="136">
      <t>カンガ</t>
    </rPh>
    <rPh sb="147" eb="150">
      <t>ロウキュウカ</t>
    </rPh>
    <rPh sb="150" eb="152">
      <t>タイサク</t>
    </rPh>
    <rPh sb="158" eb="161">
      <t>コウリツテキ</t>
    </rPh>
    <rPh sb="162" eb="165">
      <t>コウカテキ</t>
    </rPh>
    <rPh sb="166" eb="168">
      <t>シセツ</t>
    </rPh>
    <rPh sb="169" eb="171">
      <t>カンリ</t>
    </rPh>
    <rPh sb="172" eb="173">
      <t>ハカ</t>
    </rPh>
    <rPh sb="187" eb="189">
      <t>ケイカク</t>
    </rPh>
    <rPh sb="190" eb="192">
      <t>サクテイ</t>
    </rPh>
    <rPh sb="194" eb="196">
      <t>カクシュ</t>
    </rPh>
    <rPh sb="196" eb="198">
      <t>シセツ</t>
    </rPh>
    <rPh sb="202" eb="204">
      <t>テキセイ</t>
    </rPh>
    <rPh sb="205" eb="207">
      <t>イジ</t>
    </rPh>
    <rPh sb="207" eb="209">
      <t>カンリ</t>
    </rPh>
    <rPh sb="210" eb="212">
      <t>コウシン</t>
    </rPh>
    <rPh sb="212" eb="213">
      <t>トウ</t>
    </rPh>
    <rPh sb="214" eb="215">
      <t>ハカ</t>
    </rPh>
    <rPh sb="219" eb="221">
      <t>ヨテイ</t>
    </rPh>
    <rPh sb="236" eb="238">
      <t>ケイカク</t>
    </rPh>
    <rPh sb="239" eb="241">
      <t>ヘイセイ</t>
    </rPh>
    <rPh sb="243" eb="245">
      <t>ネンド</t>
    </rPh>
    <rPh sb="247" eb="249">
      <t>ケイエイ</t>
    </rPh>
    <rPh sb="249" eb="251">
      <t>センリャク</t>
    </rPh>
    <rPh sb="252" eb="254">
      <t>レイワ</t>
    </rPh>
    <rPh sb="255" eb="257">
      <t>ネンド</t>
    </rPh>
    <rPh sb="258" eb="260">
      <t>サクテイ</t>
    </rPh>
    <rPh sb="260" eb="262">
      <t>ヨテイ</t>
    </rPh>
    <phoneticPr fontId="4"/>
  </si>
  <si>
    <t>①有形固定資産減価償却率は前年度に比べ上昇したものの全国平均、類似団体平均ともに下回っています。今後も施設の老朽化に伴い上昇していく見込みです。
②管渠老朽化率、③管渠改善率はいずれも全国平均は下回るものの、類似団体平均を上回っています。
　各指標について、現状では、管渠等の更新の必要性や緊急性が高まっている状況ではありませんが、当市は昭和27年度から下水道事業に着手しており、今後は老朽化による更新需要が拡大していくことが見込まれます。そのため、将来にわたり適切な維持管理・更新等を図るべく、ストックマネジメント計画の策定に取り組んでいます。</t>
    <rPh sb="1" eb="3">
      <t>ユウケイ</t>
    </rPh>
    <rPh sb="3" eb="5">
      <t>コテイ</t>
    </rPh>
    <rPh sb="5" eb="7">
      <t>シサン</t>
    </rPh>
    <rPh sb="7" eb="9">
      <t>ゲンカ</t>
    </rPh>
    <rPh sb="9" eb="11">
      <t>ショウキャク</t>
    </rPh>
    <rPh sb="11" eb="12">
      <t>リツ</t>
    </rPh>
    <rPh sb="13" eb="16">
      <t>ゼンネンド</t>
    </rPh>
    <rPh sb="17" eb="18">
      <t>クラ</t>
    </rPh>
    <rPh sb="19" eb="21">
      <t>ジョウショウ</t>
    </rPh>
    <rPh sb="26" eb="28">
      <t>ゼンコク</t>
    </rPh>
    <rPh sb="28" eb="30">
      <t>ヘイキン</t>
    </rPh>
    <rPh sb="31" eb="33">
      <t>ルイジ</t>
    </rPh>
    <rPh sb="33" eb="35">
      <t>ダンタイ</t>
    </rPh>
    <rPh sb="35" eb="37">
      <t>ヘイキン</t>
    </rPh>
    <rPh sb="40" eb="42">
      <t>シタマワ</t>
    </rPh>
    <rPh sb="48" eb="50">
      <t>コンゴ</t>
    </rPh>
    <rPh sb="51" eb="53">
      <t>シセツ</t>
    </rPh>
    <rPh sb="54" eb="57">
      <t>ロウキュウカ</t>
    </rPh>
    <rPh sb="58" eb="59">
      <t>トモナ</t>
    </rPh>
    <rPh sb="60" eb="62">
      <t>ジョウショウ</t>
    </rPh>
    <rPh sb="66" eb="68">
      <t>ミコ</t>
    </rPh>
    <rPh sb="75" eb="77">
      <t>カンキョ</t>
    </rPh>
    <rPh sb="77" eb="80">
      <t>ロウキュウカ</t>
    </rPh>
    <rPh sb="80" eb="81">
      <t>リツ</t>
    </rPh>
    <rPh sb="83" eb="85">
      <t>カンキョ</t>
    </rPh>
    <rPh sb="85" eb="87">
      <t>カイゼン</t>
    </rPh>
    <rPh sb="87" eb="88">
      <t>リツ</t>
    </rPh>
    <rPh sb="93" eb="95">
      <t>ゼンコク</t>
    </rPh>
    <rPh sb="95" eb="97">
      <t>ヘイキン</t>
    </rPh>
    <rPh sb="98" eb="100">
      <t>シタマワ</t>
    </rPh>
    <rPh sb="105" eb="107">
      <t>ルイジ</t>
    </rPh>
    <rPh sb="107" eb="109">
      <t>ダンタイ</t>
    </rPh>
    <rPh sb="109" eb="111">
      <t>ヘイキン</t>
    </rPh>
    <rPh sb="112" eb="114">
      <t>ウワマワ</t>
    </rPh>
    <rPh sb="122" eb="125">
      <t>カクシヒョウ</t>
    </rPh>
    <rPh sb="130" eb="132">
      <t>ゲンジョウ</t>
    </rPh>
    <rPh sb="135" eb="137">
      <t>カンキョ</t>
    </rPh>
    <rPh sb="137" eb="138">
      <t>トウ</t>
    </rPh>
    <rPh sb="139" eb="141">
      <t>コウシン</t>
    </rPh>
    <rPh sb="142" eb="145">
      <t>ヒツヨウセイ</t>
    </rPh>
    <rPh sb="146" eb="149">
      <t>キンキュウセイ</t>
    </rPh>
    <rPh sb="150" eb="151">
      <t>タカ</t>
    </rPh>
    <rPh sb="156" eb="158">
      <t>ジョウキョウ</t>
    </rPh>
    <rPh sb="167" eb="169">
      <t>トウシ</t>
    </rPh>
    <rPh sb="170" eb="172">
      <t>ショウワ</t>
    </rPh>
    <rPh sb="174" eb="176">
      <t>ネンド</t>
    </rPh>
    <rPh sb="178" eb="181">
      <t>ゲスイドウ</t>
    </rPh>
    <rPh sb="181" eb="183">
      <t>ジギョウ</t>
    </rPh>
    <rPh sb="184" eb="186">
      <t>チャクシュ</t>
    </rPh>
    <rPh sb="191" eb="193">
      <t>コンゴ</t>
    </rPh>
    <rPh sb="194" eb="197">
      <t>ロウキュウカ</t>
    </rPh>
    <rPh sb="200" eb="202">
      <t>コウシン</t>
    </rPh>
    <rPh sb="202" eb="204">
      <t>ジュヨウ</t>
    </rPh>
    <rPh sb="205" eb="207">
      <t>カクダイ</t>
    </rPh>
    <rPh sb="214" eb="216">
      <t>ミコ</t>
    </rPh>
    <rPh sb="226" eb="228">
      <t>ショウライ</t>
    </rPh>
    <rPh sb="232" eb="234">
      <t>テキセツ</t>
    </rPh>
    <rPh sb="235" eb="237">
      <t>イジ</t>
    </rPh>
    <rPh sb="237" eb="239">
      <t>カンリ</t>
    </rPh>
    <rPh sb="240" eb="242">
      <t>コウシン</t>
    </rPh>
    <rPh sb="242" eb="243">
      <t>トウ</t>
    </rPh>
    <rPh sb="244" eb="245">
      <t>ハカ</t>
    </rPh>
    <rPh sb="259" eb="261">
      <t>ケイカク</t>
    </rPh>
    <rPh sb="262" eb="264">
      <t>サクテイ</t>
    </rPh>
    <rPh sb="265" eb="266">
      <t>ト</t>
    </rPh>
    <rPh sb="267" eb="268">
      <t>ク</t>
    </rPh>
    <phoneticPr fontId="4"/>
  </si>
  <si>
    <t>　平成29年度より地方公営企業法を適用したため、28年度以前の数値は全て0となっています。
①経常収支比率は100％を上回っており、黒字ではあるものの、収支の不足分は一般会計からの繰入金で賄っている状況が続いています。
③流動比率は、未払金が減少したものの現金預金の減少の割合が大きかったため、前年度からやや悪化しており、収支の改善が必要と考えています。
④企業債残高対事業規模比率は、全国平均、類似団体平均ともに上回っていますが、昨年度からは約10ポイント改善しています。今後も新規借入額が償還額を下回って推移すると見込まれ、徐々に改善していくと考えています。
⑥汚水処理原価は全国平均、類似団体平均ともに下回っていますが、⑤経費回収率は100％を下回っており、収支の不足分を一般会計からの繰入金で賄っている状況にあります。そのため、今後も、より一層維持管理に要する経費の見直しや水洗化率の向上を図るとともに、下水道使用料の適正化に向けた取り組みが必要だと考えています。
⑧水洗化率は全国平均、類似団体平均ともに下回っているため、引き続き、未接続世帯に対するPR活動など、水洗化率向上に向けた対策に取り組んでいく必要があると考えています。</t>
    <rPh sb="1" eb="3">
      <t>ヘイセイ</t>
    </rPh>
    <rPh sb="5" eb="7">
      <t>ネンド</t>
    </rPh>
    <rPh sb="9" eb="11">
      <t>チホウ</t>
    </rPh>
    <rPh sb="11" eb="13">
      <t>コウエイ</t>
    </rPh>
    <rPh sb="13" eb="15">
      <t>キギョウ</t>
    </rPh>
    <rPh sb="15" eb="16">
      <t>ホウ</t>
    </rPh>
    <rPh sb="17" eb="19">
      <t>テキヨウ</t>
    </rPh>
    <rPh sb="31" eb="33">
      <t>スウチ</t>
    </rPh>
    <rPh sb="34" eb="35">
      <t>スベ</t>
    </rPh>
    <rPh sb="48" eb="50">
      <t>ケイジョウ</t>
    </rPh>
    <rPh sb="50" eb="52">
      <t>シュウシ</t>
    </rPh>
    <rPh sb="52" eb="54">
      <t>ヒリツ</t>
    </rPh>
    <rPh sb="60" eb="62">
      <t>ウワマワ</t>
    </rPh>
    <rPh sb="67" eb="69">
      <t>クロジ</t>
    </rPh>
    <rPh sb="77" eb="79">
      <t>シュウシ</t>
    </rPh>
    <rPh sb="80" eb="83">
      <t>フソクブン</t>
    </rPh>
    <rPh sb="84" eb="86">
      <t>イッパン</t>
    </rPh>
    <rPh sb="86" eb="88">
      <t>カイケイ</t>
    </rPh>
    <rPh sb="91" eb="93">
      <t>クリイレ</t>
    </rPh>
    <rPh sb="93" eb="94">
      <t>キン</t>
    </rPh>
    <rPh sb="95" eb="96">
      <t>マカナ</t>
    </rPh>
    <rPh sb="100" eb="102">
      <t>ジョウキョウ</t>
    </rPh>
    <rPh sb="103" eb="104">
      <t>ツヅ</t>
    </rPh>
    <rPh sb="113" eb="115">
      <t>リュウドウ</t>
    </rPh>
    <rPh sb="115" eb="117">
      <t>ヒリツ</t>
    </rPh>
    <rPh sb="119" eb="122">
      <t>ミバライキン</t>
    </rPh>
    <rPh sb="123" eb="125">
      <t>ゲンショウ</t>
    </rPh>
    <rPh sb="130" eb="132">
      <t>ゲンキン</t>
    </rPh>
    <rPh sb="132" eb="134">
      <t>ヨキン</t>
    </rPh>
    <rPh sb="135" eb="137">
      <t>ゲンショウ</t>
    </rPh>
    <rPh sb="138" eb="140">
      <t>ワリアイ</t>
    </rPh>
    <rPh sb="141" eb="142">
      <t>オオ</t>
    </rPh>
    <rPh sb="149" eb="152">
      <t>ゼンネンド</t>
    </rPh>
    <rPh sb="156" eb="158">
      <t>アッカ</t>
    </rPh>
    <rPh sb="163" eb="165">
      <t>シュウシ</t>
    </rPh>
    <rPh sb="166" eb="168">
      <t>カイゼン</t>
    </rPh>
    <rPh sb="169" eb="171">
      <t>ヒツヨウ</t>
    </rPh>
    <rPh sb="172" eb="173">
      <t>カンガ</t>
    </rPh>
    <rPh sb="182" eb="184">
      <t>キギョウ</t>
    </rPh>
    <rPh sb="184" eb="185">
      <t>サイ</t>
    </rPh>
    <rPh sb="185" eb="187">
      <t>ザンダカ</t>
    </rPh>
    <rPh sb="187" eb="188">
      <t>タイ</t>
    </rPh>
    <rPh sb="188" eb="190">
      <t>ジギョウ</t>
    </rPh>
    <rPh sb="190" eb="192">
      <t>キボ</t>
    </rPh>
    <rPh sb="192" eb="194">
      <t>ヒリツ</t>
    </rPh>
    <rPh sb="196" eb="198">
      <t>ゼンコク</t>
    </rPh>
    <rPh sb="198" eb="200">
      <t>ヘイキン</t>
    </rPh>
    <rPh sb="201" eb="203">
      <t>ルイジ</t>
    </rPh>
    <rPh sb="203" eb="205">
      <t>ダンタイ</t>
    </rPh>
    <rPh sb="205" eb="207">
      <t>ヘイキン</t>
    </rPh>
    <rPh sb="210" eb="212">
      <t>ウワマワ</t>
    </rPh>
    <rPh sb="240" eb="242">
      <t>コンゴ</t>
    </rPh>
    <rPh sb="243" eb="245">
      <t>シンキ</t>
    </rPh>
    <rPh sb="245" eb="247">
      <t>カリイレ</t>
    </rPh>
    <rPh sb="247" eb="248">
      <t>ガク</t>
    </rPh>
    <rPh sb="257" eb="259">
      <t>スイイ</t>
    </rPh>
    <rPh sb="262" eb="264">
      <t>ミコ</t>
    </rPh>
    <rPh sb="267" eb="269">
      <t>ジョジョ</t>
    </rPh>
    <rPh sb="270" eb="272">
      <t>カイゼン</t>
    </rPh>
    <rPh sb="277" eb="278">
      <t>カンガ</t>
    </rPh>
    <rPh sb="287" eb="289">
      <t>オスイ</t>
    </rPh>
    <rPh sb="289" eb="291">
      <t>ショリ</t>
    </rPh>
    <rPh sb="291" eb="293">
      <t>ゲンカ</t>
    </rPh>
    <rPh sb="318" eb="320">
      <t>ケイヒ</t>
    </rPh>
    <rPh sb="320" eb="322">
      <t>カイシュウ</t>
    </rPh>
    <rPh sb="322" eb="323">
      <t>リツ</t>
    </rPh>
    <rPh sb="329" eb="331">
      <t>シタマワ</t>
    </rPh>
    <rPh sb="336" eb="338">
      <t>シュウシ</t>
    </rPh>
    <rPh sb="339" eb="342">
      <t>フソクブン</t>
    </rPh>
    <rPh sb="343" eb="345">
      <t>イッパン</t>
    </rPh>
    <rPh sb="345" eb="347">
      <t>カイケイ</t>
    </rPh>
    <rPh sb="350" eb="352">
      <t>クリイレ</t>
    </rPh>
    <rPh sb="352" eb="353">
      <t>キン</t>
    </rPh>
    <rPh sb="354" eb="355">
      <t>マカナ</t>
    </rPh>
    <rPh sb="359" eb="361">
      <t>ジョウキョウ</t>
    </rPh>
    <rPh sb="372" eb="374">
      <t>コンゴ</t>
    </rPh>
    <rPh sb="378" eb="380">
      <t>イッソウ</t>
    </rPh>
    <rPh sb="380" eb="382">
      <t>イジ</t>
    </rPh>
    <rPh sb="382" eb="384">
      <t>カンリ</t>
    </rPh>
    <rPh sb="385" eb="386">
      <t>ヨウ</t>
    </rPh>
    <rPh sb="388" eb="390">
      <t>ケイヒ</t>
    </rPh>
    <rPh sb="391" eb="393">
      <t>ミナオ</t>
    </rPh>
    <rPh sb="395" eb="398">
      <t>スイセンカ</t>
    </rPh>
    <rPh sb="398" eb="399">
      <t>リツ</t>
    </rPh>
    <rPh sb="400" eb="402">
      <t>コウジョウ</t>
    </rPh>
    <rPh sb="403" eb="404">
      <t>ハカ</t>
    </rPh>
    <rPh sb="410" eb="413">
      <t>ゲスイドウ</t>
    </rPh>
    <rPh sb="413" eb="416">
      <t>シヨウリョウ</t>
    </rPh>
    <rPh sb="417" eb="420">
      <t>テキセイカ</t>
    </rPh>
    <rPh sb="421" eb="422">
      <t>ム</t>
    </rPh>
    <rPh sb="424" eb="425">
      <t>ト</t>
    </rPh>
    <rPh sb="426" eb="427">
      <t>ク</t>
    </rPh>
    <rPh sb="429" eb="431">
      <t>ヒツヨウ</t>
    </rPh>
    <rPh sb="433" eb="434">
      <t>カンガ</t>
    </rPh>
    <rPh sb="443" eb="446">
      <t>スイセンカ</t>
    </rPh>
    <rPh sb="446" eb="447">
      <t>リツ</t>
    </rPh>
    <rPh sb="448" eb="450">
      <t>ゼンコク</t>
    </rPh>
    <rPh sb="450" eb="452">
      <t>ヘイキン</t>
    </rPh>
    <rPh sb="453" eb="455">
      <t>ルイジ</t>
    </rPh>
    <rPh sb="455" eb="457">
      <t>ダンタイ</t>
    </rPh>
    <rPh sb="457" eb="459">
      <t>ヘイキン</t>
    </rPh>
    <rPh sb="462" eb="464">
      <t>シタマワ</t>
    </rPh>
    <rPh sb="471" eb="472">
      <t>ヒ</t>
    </rPh>
    <rPh sb="473" eb="474">
      <t>ツヅ</t>
    </rPh>
    <rPh sb="476" eb="479">
      <t>ミセツゾク</t>
    </rPh>
    <rPh sb="479" eb="481">
      <t>セタイ</t>
    </rPh>
    <rPh sb="482" eb="483">
      <t>タイ</t>
    </rPh>
    <rPh sb="487" eb="489">
      <t>カツドウ</t>
    </rPh>
    <rPh sb="492" eb="495">
      <t>スイセンカ</t>
    </rPh>
    <rPh sb="495" eb="496">
      <t>リツ</t>
    </rPh>
    <rPh sb="496" eb="498">
      <t>コウジョウ</t>
    </rPh>
    <rPh sb="499" eb="500">
      <t>ム</t>
    </rPh>
    <rPh sb="502" eb="504">
      <t>タイサク</t>
    </rPh>
    <rPh sb="505" eb="506">
      <t>ト</t>
    </rPh>
    <rPh sb="507" eb="508">
      <t>ク</t>
    </rPh>
    <rPh sb="512" eb="514">
      <t>ヒツヨウ</t>
    </rPh>
    <rPh sb="518" eb="51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</si>
</sst>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0.14000000000000001</c:v>
                </c:pt>
                <c:pt idx="4">
                  <c:v>0.15</c:v>
                </c:pt>
              </c:numCache>
            </c:numRef>
          </c:val>
          <c:extLst>
            <c:ext xmlns:c16="http://schemas.microsoft.com/office/drawing/2014/chart" uri="{C3380CC4-5D6E-409C-BE32-E72D297353CC}">
              <c16:uniqueId val="{00000000-6579-4DAC-944C-E9593615644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0.05</c:v>
                </c:pt>
              </c:numCache>
            </c:numRef>
          </c:val>
          <c:smooth val="0"/>
          <c:extLst>
            <c:ext xmlns:c16="http://schemas.microsoft.com/office/drawing/2014/chart" uri="{C3380CC4-5D6E-409C-BE32-E72D297353CC}">
              <c16:uniqueId val="{00000001-6579-4DAC-944C-E9593615644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8E-4584-8DDE-881DDEA7673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58E-4584-8DDE-881DDEA7673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81.77</c:v>
                </c:pt>
                <c:pt idx="4">
                  <c:v>81.63</c:v>
                </c:pt>
              </c:numCache>
            </c:numRef>
          </c:val>
          <c:extLst>
            <c:ext xmlns:c16="http://schemas.microsoft.com/office/drawing/2014/chart" uri="{C3380CC4-5D6E-409C-BE32-E72D297353CC}">
              <c16:uniqueId val="{00000000-622D-4A8E-95AE-89905A90C41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88.14</c:v>
                </c:pt>
                <c:pt idx="4">
                  <c:v>86.76</c:v>
                </c:pt>
              </c:numCache>
            </c:numRef>
          </c:val>
          <c:smooth val="0"/>
          <c:extLst>
            <c:ext xmlns:c16="http://schemas.microsoft.com/office/drawing/2014/chart" uri="{C3380CC4-5D6E-409C-BE32-E72D297353CC}">
              <c16:uniqueId val="{00000001-622D-4A8E-95AE-89905A90C41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100.62</c:v>
                </c:pt>
                <c:pt idx="4">
                  <c:v>100.5</c:v>
                </c:pt>
              </c:numCache>
            </c:numRef>
          </c:val>
          <c:extLst>
            <c:ext xmlns:c16="http://schemas.microsoft.com/office/drawing/2014/chart" uri="{C3380CC4-5D6E-409C-BE32-E72D297353CC}">
              <c16:uniqueId val="{00000000-1839-466F-8135-53F19FC9130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104.82</c:v>
                </c:pt>
                <c:pt idx="4">
                  <c:v>104.95</c:v>
                </c:pt>
              </c:numCache>
            </c:numRef>
          </c:val>
          <c:smooth val="0"/>
          <c:extLst>
            <c:ext xmlns:c16="http://schemas.microsoft.com/office/drawing/2014/chart" uri="{C3380CC4-5D6E-409C-BE32-E72D297353CC}">
              <c16:uniqueId val="{00000001-1839-466F-8135-53F19FC9130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2.88</c:v>
                </c:pt>
                <c:pt idx="4">
                  <c:v>5.72</c:v>
                </c:pt>
              </c:numCache>
            </c:numRef>
          </c:val>
          <c:extLst>
            <c:ext xmlns:c16="http://schemas.microsoft.com/office/drawing/2014/chart" uri="{C3380CC4-5D6E-409C-BE32-E72D297353CC}">
              <c16:uniqueId val="{00000000-289D-4E77-B2F9-E9B269461B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12.19</c:v>
                </c:pt>
                <c:pt idx="4">
                  <c:v>10.81</c:v>
                </c:pt>
              </c:numCache>
            </c:numRef>
          </c:val>
          <c:smooth val="0"/>
          <c:extLst>
            <c:ext xmlns:c16="http://schemas.microsoft.com/office/drawing/2014/chart" uri="{C3380CC4-5D6E-409C-BE32-E72D297353CC}">
              <c16:uniqueId val="{00000001-289D-4E77-B2F9-E9B269461B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3.73</c:v>
                </c:pt>
                <c:pt idx="4">
                  <c:v>3.65</c:v>
                </c:pt>
              </c:numCache>
            </c:numRef>
          </c:val>
          <c:extLst>
            <c:ext xmlns:c16="http://schemas.microsoft.com/office/drawing/2014/chart" uri="{C3380CC4-5D6E-409C-BE32-E72D297353CC}">
              <c16:uniqueId val="{00000000-E298-46E4-8759-F97D4386292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1.01</c:v>
                </c:pt>
                <c:pt idx="4">
                  <c:v>1.4</c:v>
                </c:pt>
              </c:numCache>
            </c:numRef>
          </c:val>
          <c:smooth val="0"/>
          <c:extLst>
            <c:ext xmlns:c16="http://schemas.microsoft.com/office/drawing/2014/chart" uri="{C3380CC4-5D6E-409C-BE32-E72D297353CC}">
              <c16:uniqueId val="{00000001-E298-46E4-8759-F97D4386292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591-458F-BEEB-67C81B886DB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B591-458F-BEEB-67C81B886DB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51.83</c:v>
                </c:pt>
                <c:pt idx="4">
                  <c:v>48.79</c:v>
                </c:pt>
              </c:numCache>
            </c:numRef>
          </c:val>
          <c:extLst>
            <c:ext xmlns:c16="http://schemas.microsoft.com/office/drawing/2014/chart" uri="{C3380CC4-5D6E-409C-BE32-E72D297353CC}">
              <c16:uniqueId val="{00000000-2D14-40F9-B0E5-91D9B728078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64.959999999999994</c:v>
                </c:pt>
                <c:pt idx="4">
                  <c:v>42.76</c:v>
                </c:pt>
              </c:numCache>
            </c:numRef>
          </c:val>
          <c:smooth val="0"/>
          <c:extLst>
            <c:ext xmlns:c16="http://schemas.microsoft.com/office/drawing/2014/chart" uri="{C3380CC4-5D6E-409C-BE32-E72D297353CC}">
              <c16:uniqueId val="{00000001-2D14-40F9-B0E5-91D9B728078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1014.51</c:v>
                </c:pt>
                <c:pt idx="4">
                  <c:v>1004.96</c:v>
                </c:pt>
              </c:numCache>
            </c:numRef>
          </c:val>
          <c:extLst>
            <c:ext xmlns:c16="http://schemas.microsoft.com/office/drawing/2014/chart" uri="{C3380CC4-5D6E-409C-BE32-E72D297353CC}">
              <c16:uniqueId val="{00000000-9510-4790-BADE-FBE416948F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925.1</c:v>
                </c:pt>
                <c:pt idx="4">
                  <c:v>877.65</c:v>
                </c:pt>
              </c:numCache>
            </c:numRef>
          </c:val>
          <c:smooth val="0"/>
          <c:extLst>
            <c:ext xmlns:c16="http://schemas.microsoft.com/office/drawing/2014/chart" uri="{C3380CC4-5D6E-409C-BE32-E72D297353CC}">
              <c16:uniqueId val="{00000001-9510-4790-BADE-FBE416948F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76.430000000000007</c:v>
                </c:pt>
                <c:pt idx="4">
                  <c:v>74.89</c:v>
                </c:pt>
              </c:numCache>
            </c:numRef>
          </c:val>
          <c:extLst>
            <c:ext xmlns:c16="http://schemas.microsoft.com/office/drawing/2014/chart" uri="{C3380CC4-5D6E-409C-BE32-E72D297353CC}">
              <c16:uniqueId val="{00000000-24B9-4B2D-8704-67F33C5627E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80.36</c:v>
                </c:pt>
                <c:pt idx="4">
                  <c:v>78.989999999999995</c:v>
                </c:pt>
              </c:numCache>
            </c:numRef>
          </c:val>
          <c:smooth val="0"/>
          <c:extLst>
            <c:ext xmlns:c16="http://schemas.microsoft.com/office/drawing/2014/chart" uri="{C3380CC4-5D6E-409C-BE32-E72D297353CC}">
              <c16:uniqueId val="{00000001-24B9-4B2D-8704-67F33C5627E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129.05000000000001</c:v>
                </c:pt>
                <c:pt idx="4">
                  <c:v>131.26</c:v>
                </c:pt>
              </c:numCache>
            </c:numRef>
          </c:val>
          <c:extLst>
            <c:ext xmlns:c16="http://schemas.microsoft.com/office/drawing/2014/chart" uri="{C3380CC4-5D6E-409C-BE32-E72D297353CC}">
              <c16:uniqueId val="{00000000-A837-4D30-BE1D-E585426A3EE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145.83000000000001</c:v>
                </c:pt>
                <c:pt idx="4">
                  <c:v>148.15</c:v>
                </c:pt>
              </c:numCache>
            </c:numRef>
          </c:val>
          <c:smooth val="0"/>
          <c:extLst>
            <c:ext xmlns:c16="http://schemas.microsoft.com/office/drawing/2014/chart" uri="{C3380CC4-5D6E-409C-BE32-E72D297353CC}">
              <c16:uniqueId val="{00000001-A837-4D30-BE1D-E585426A3EE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刈谷市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Ac2</v>
      </c>
      <c r="X8" s="48"/>
      <c r="Y8" s="48"/>
      <c r="Z8" s="48"/>
      <c r="AA8" s="48"/>
      <c r="AB8" s="48"/>
      <c r="AC8" s="48"/>
      <c r="AD8" s="49" t="str">
        <f>データ!$M$6</f>
        <v>非設置</v>
      </c>
      <c r="AE8" s="49"/>
      <c r="AF8" s="49"/>
      <c r="AG8" s="49"/>
      <c r="AH8" s="49"/>
      <c r="AI8" s="49"/>
      <c r="AJ8" s="49"/>
      <c r="AK8" s="3"/>
      <c r="AL8" s="50">
        <f>データ!S6</f>
        <v>151778</v>
      </c>
      <c r="AM8" s="50"/>
      <c r="AN8" s="50"/>
      <c r="AO8" s="50"/>
      <c r="AP8" s="50"/>
      <c r="AQ8" s="50"/>
      <c r="AR8" s="50"/>
      <c r="AS8" s="50"/>
      <c r="AT8" s="45">
        <f>データ!T6</f>
        <v>50.39</v>
      </c>
      <c r="AU8" s="45"/>
      <c r="AV8" s="45"/>
      <c r="AW8" s="45"/>
      <c r="AX8" s="45"/>
      <c r="AY8" s="45"/>
      <c r="AZ8" s="45"/>
      <c r="BA8" s="45"/>
      <c r="BB8" s="45">
        <f>データ!U6</f>
        <v>3012.07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68.66</v>
      </c>
      <c r="J10" s="45"/>
      <c r="K10" s="45"/>
      <c r="L10" s="45"/>
      <c r="M10" s="45"/>
      <c r="N10" s="45"/>
      <c r="O10" s="45"/>
      <c r="P10" s="45">
        <f>データ!P6</f>
        <v>92.71</v>
      </c>
      <c r="Q10" s="45"/>
      <c r="R10" s="45"/>
      <c r="S10" s="45"/>
      <c r="T10" s="45"/>
      <c r="U10" s="45"/>
      <c r="V10" s="45"/>
      <c r="W10" s="45">
        <f>データ!Q6</f>
        <v>79.16</v>
      </c>
      <c r="X10" s="45"/>
      <c r="Y10" s="45"/>
      <c r="Z10" s="45"/>
      <c r="AA10" s="45"/>
      <c r="AB10" s="45"/>
      <c r="AC10" s="45"/>
      <c r="AD10" s="50">
        <f>データ!R6</f>
        <v>1620</v>
      </c>
      <c r="AE10" s="50"/>
      <c r="AF10" s="50"/>
      <c r="AG10" s="50"/>
      <c r="AH10" s="50"/>
      <c r="AI10" s="50"/>
      <c r="AJ10" s="50"/>
      <c r="AK10" s="2"/>
      <c r="AL10" s="50">
        <f>データ!V6</f>
        <v>140896</v>
      </c>
      <c r="AM10" s="50"/>
      <c r="AN10" s="50"/>
      <c r="AO10" s="50"/>
      <c r="AP10" s="50"/>
      <c r="AQ10" s="50"/>
      <c r="AR10" s="50"/>
      <c r="AS10" s="50"/>
      <c r="AT10" s="45">
        <f>データ!W6</f>
        <v>22.44</v>
      </c>
      <c r="AU10" s="45"/>
      <c r="AV10" s="45"/>
      <c r="AW10" s="45"/>
      <c r="AX10" s="45"/>
      <c r="AY10" s="45"/>
      <c r="AZ10" s="45"/>
      <c r="BA10" s="45"/>
      <c r="BB10" s="45">
        <f>データ!X6</f>
        <v>6278.79</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NjkvQfGSfWTueVnvIL7hisXAe4cIoVfcudnWjVIE4asu4iyf/bFWlDPP7XMY2JqoSJKxFXwBIFMuA1Cucx27zg==" saltValue="e39bzEMtYScsGBAM7MZP2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232106</v>
      </c>
      <c r="D6" s="33">
        <f t="shared" si="3"/>
        <v>46</v>
      </c>
      <c r="E6" s="33">
        <f t="shared" si="3"/>
        <v>17</v>
      </c>
      <c r="F6" s="33">
        <f t="shared" si="3"/>
        <v>1</v>
      </c>
      <c r="G6" s="33">
        <f t="shared" si="3"/>
        <v>0</v>
      </c>
      <c r="H6" s="33" t="str">
        <f t="shared" si="3"/>
        <v>愛知県　刈谷市</v>
      </c>
      <c r="I6" s="33" t="str">
        <f t="shared" si="3"/>
        <v>法適用</v>
      </c>
      <c r="J6" s="33" t="str">
        <f t="shared" si="3"/>
        <v>下水道事業</v>
      </c>
      <c r="K6" s="33" t="str">
        <f t="shared" si="3"/>
        <v>公共下水道</v>
      </c>
      <c r="L6" s="33" t="str">
        <f t="shared" si="3"/>
        <v>Ac2</v>
      </c>
      <c r="M6" s="33" t="str">
        <f t="shared" si="3"/>
        <v>非設置</v>
      </c>
      <c r="N6" s="34" t="str">
        <f t="shared" si="3"/>
        <v>-</v>
      </c>
      <c r="O6" s="34">
        <f t="shared" si="3"/>
        <v>68.66</v>
      </c>
      <c r="P6" s="34">
        <f t="shared" si="3"/>
        <v>92.71</v>
      </c>
      <c r="Q6" s="34">
        <f t="shared" si="3"/>
        <v>79.16</v>
      </c>
      <c r="R6" s="34">
        <f t="shared" si="3"/>
        <v>1620</v>
      </c>
      <c r="S6" s="34">
        <f t="shared" si="3"/>
        <v>151778</v>
      </c>
      <c r="T6" s="34">
        <f t="shared" si="3"/>
        <v>50.39</v>
      </c>
      <c r="U6" s="34">
        <f t="shared" si="3"/>
        <v>3012.07</v>
      </c>
      <c r="V6" s="34">
        <f t="shared" si="3"/>
        <v>140896</v>
      </c>
      <c r="W6" s="34">
        <f t="shared" si="3"/>
        <v>22.44</v>
      </c>
      <c r="X6" s="34">
        <f t="shared" si="3"/>
        <v>6278.79</v>
      </c>
      <c r="Y6" s="35" t="str">
        <f>IF(Y7="",NA(),Y7)</f>
        <v>-</v>
      </c>
      <c r="Z6" s="35" t="str">
        <f t="shared" ref="Z6:AH6" si="4">IF(Z7="",NA(),Z7)</f>
        <v>-</v>
      </c>
      <c r="AA6" s="35" t="str">
        <f t="shared" si="4"/>
        <v>-</v>
      </c>
      <c r="AB6" s="35">
        <f t="shared" si="4"/>
        <v>100.62</v>
      </c>
      <c r="AC6" s="35">
        <f t="shared" si="4"/>
        <v>100.5</v>
      </c>
      <c r="AD6" s="35" t="str">
        <f t="shared" si="4"/>
        <v>-</v>
      </c>
      <c r="AE6" s="35" t="str">
        <f t="shared" si="4"/>
        <v>-</v>
      </c>
      <c r="AF6" s="35" t="str">
        <f t="shared" si="4"/>
        <v>-</v>
      </c>
      <c r="AG6" s="35">
        <f t="shared" si="4"/>
        <v>104.82</v>
      </c>
      <c r="AH6" s="35">
        <f t="shared" si="4"/>
        <v>104.95</v>
      </c>
      <c r="AI6" s="34" t="str">
        <f>IF(AI7="","",IF(AI7="-","【-】","【"&amp;SUBSTITUTE(TEXT(AI7,"#,##0.00"),"-","△")&amp;"】"))</f>
        <v>【108.69】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4">
        <f t="shared" si="5"/>
        <v>0</v>
      </c>
      <c r="AS6" s="34">
        <f t="shared" si="5"/>
        <v>0</v>
      </c>
      <c r="AT6" s="34" t="str">
        <f>IF(AT7="","",IF(AT7="-","【-】","【"&amp;SUBSTITUTE(TEXT(AT7,"#,##0.00"),"-","△")&amp;"】"))</f>
        <v>【3.28】</v>
      </c>
      <c r="AU6" s="35" t="str">
        <f>IF(AU7="",NA(),AU7)</f>
        <v>-</v>
      </c>
      <c r="AV6" s="35" t="str">
        <f t="shared" ref="AV6:BD6" si="6">IF(AV7="",NA(),AV7)</f>
        <v>-</v>
      </c>
      <c r="AW6" s="35" t="str">
        <f t="shared" si="6"/>
        <v>-</v>
      </c>
      <c r="AX6" s="35">
        <f t="shared" si="6"/>
        <v>51.83</v>
      </c>
      <c r="AY6" s="35">
        <f t="shared" si="6"/>
        <v>48.79</v>
      </c>
      <c r="AZ6" s="35" t="str">
        <f t="shared" si="6"/>
        <v>-</v>
      </c>
      <c r="BA6" s="35" t="str">
        <f t="shared" si="6"/>
        <v>-</v>
      </c>
      <c r="BB6" s="35" t="str">
        <f t="shared" si="6"/>
        <v>-</v>
      </c>
      <c r="BC6" s="35">
        <f t="shared" si="6"/>
        <v>64.959999999999994</v>
      </c>
      <c r="BD6" s="35">
        <f t="shared" si="6"/>
        <v>42.76</v>
      </c>
      <c r="BE6" s="34" t="str">
        <f>IF(BE7="","",IF(BE7="-","【-】","【"&amp;SUBSTITUTE(TEXT(BE7,"#,##0.00"),"-","△")&amp;"】"))</f>
        <v>【69.49】</v>
      </c>
      <c r="BF6" s="35" t="str">
        <f>IF(BF7="",NA(),BF7)</f>
        <v>-</v>
      </c>
      <c r="BG6" s="35" t="str">
        <f t="shared" ref="BG6:BO6" si="7">IF(BG7="",NA(),BG7)</f>
        <v>-</v>
      </c>
      <c r="BH6" s="35" t="str">
        <f t="shared" si="7"/>
        <v>-</v>
      </c>
      <c r="BI6" s="35">
        <f t="shared" si="7"/>
        <v>1014.51</v>
      </c>
      <c r="BJ6" s="35">
        <f t="shared" si="7"/>
        <v>1004.96</v>
      </c>
      <c r="BK6" s="35" t="str">
        <f t="shared" si="7"/>
        <v>-</v>
      </c>
      <c r="BL6" s="35" t="str">
        <f t="shared" si="7"/>
        <v>-</v>
      </c>
      <c r="BM6" s="35" t="str">
        <f t="shared" si="7"/>
        <v>-</v>
      </c>
      <c r="BN6" s="35">
        <f t="shared" si="7"/>
        <v>925.1</v>
      </c>
      <c r="BO6" s="35">
        <f t="shared" si="7"/>
        <v>877.65</v>
      </c>
      <c r="BP6" s="34" t="str">
        <f>IF(BP7="","",IF(BP7="-","【-】","【"&amp;SUBSTITUTE(TEXT(BP7,"#,##0.00"),"-","△")&amp;"】"))</f>
        <v>【682.78】</v>
      </c>
      <c r="BQ6" s="35" t="str">
        <f>IF(BQ7="",NA(),BQ7)</f>
        <v>-</v>
      </c>
      <c r="BR6" s="35" t="str">
        <f t="shared" ref="BR6:BZ6" si="8">IF(BR7="",NA(),BR7)</f>
        <v>-</v>
      </c>
      <c r="BS6" s="35" t="str">
        <f t="shared" si="8"/>
        <v>-</v>
      </c>
      <c r="BT6" s="35">
        <f t="shared" si="8"/>
        <v>76.430000000000007</v>
      </c>
      <c r="BU6" s="35">
        <f t="shared" si="8"/>
        <v>74.89</v>
      </c>
      <c r="BV6" s="35" t="str">
        <f t="shared" si="8"/>
        <v>-</v>
      </c>
      <c r="BW6" s="35" t="str">
        <f t="shared" si="8"/>
        <v>-</v>
      </c>
      <c r="BX6" s="35" t="str">
        <f t="shared" si="8"/>
        <v>-</v>
      </c>
      <c r="BY6" s="35">
        <f t="shared" si="8"/>
        <v>80.36</v>
      </c>
      <c r="BZ6" s="35">
        <f t="shared" si="8"/>
        <v>78.989999999999995</v>
      </c>
      <c r="CA6" s="34" t="str">
        <f>IF(CA7="","",IF(CA7="-","【-】","【"&amp;SUBSTITUTE(TEXT(CA7,"#,##0.00"),"-","△")&amp;"】"))</f>
        <v>【100.91】</v>
      </c>
      <c r="CB6" s="35" t="str">
        <f>IF(CB7="",NA(),CB7)</f>
        <v>-</v>
      </c>
      <c r="CC6" s="35" t="str">
        <f t="shared" ref="CC6:CK6" si="9">IF(CC7="",NA(),CC7)</f>
        <v>-</v>
      </c>
      <c r="CD6" s="35" t="str">
        <f t="shared" si="9"/>
        <v>-</v>
      </c>
      <c r="CE6" s="35">
        <f t="shared" si="9"/>
        <v>129.05000000000001</v>
      </c>
      <c r="CF6" s="35">
        <f t="shared" si="9"/>
        <v>131.26</v>
      </c>
      <c r="CG6" s="35" t="str">
        <f t="shared" si="9"/>
        <v>-</v>
      </c>
      <c r="CH6" s="35" t="str">
        <f t="shared" si="9"/>
        <v>-</v>
      </c>
      <c r="CI6" s="35" t="str">
        <f t="shared" si="9"/>
        <v>-</v>
      </c>
      <c r="CJ6" s="35">
        <f t="shared" si="9"/>
        <v>145.83000000000001</v>
      </c>
      <c r="CK6" s="35">
        <f t="shared" si="9"/>
        <v>148.15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【58.98】</v>
      </c>
      <c r="CX6" s="35" t="str">
        <f>IF(CX7="",NA(),CX7)</f>
        <v>-</v>
      </c>
      <c r="CY6" s="35" t="str">
        <f t="shared" ref="CY6:DG6" si="11">IF(CY7="",NA(),CY7)</f>
        <v>-</v>
      </c>
      <c r="CZ6" s="35" t="str">
        <f t="shared" si="11"/>
        <v>-</v>
      </c>
      <c r="DA6" s="35">
        <f t="shared" si="11"/>
        <v>81.77</v>
      </c>
      <c r="DB6" s="35">
        <f t="shared" si="11"/>
        <v>81.63</v>
      </c>
      <c r="DC6" s="35" t="str">
        <f t="shared" si="11"/>
        <v>-</v>
      </c>
      <c r="DD6" s="35" t="str">
        <f t="shared" si="11"/>
        <v>-</v>
      </c>
      <c r="DE6" s="35" t="str">
        <f t="shared" si="11"/>
        <v>-</v>
      </c>
      <c r="DF6" s="35">
        <f t="shared" si="11"/>
        <v>88.14</v>
      </c>
      <c r="DG6" s="35">
        <f t="shared" si="11"/>
        <v>86.76</v>
      </c>
      <c r="DH6" s="34" t="str">
        <f>IF(DH7="","",IF(DH7="-","【-】","【"&amp;SUBSTITUTE(TEXT(DH7,"#,##0.00"),"-","△")&amp;"】"))</f>
        <v>【95.20】</v>
      </c>
      <c r="DI6" s="35" t="str">
        <f>IF(DI7="",NA(),DI7)</f>
        <v>-</v>
      </c>
      <c r="DJ6" s="35" t="str">
        <f t="shared" ref="DJ6:DR6" si="12">IF(DJ7="",NA(),DJ7)</f>
        <v>-</v>
      </c>
      <c r="DK6" s="35" t="str">
        <f t="shared" si="12"/>
        <v>-</v>
      </c>
      <c r="DL6" s="35">
        <f t="shared" si="12"/>
        <v>2.88</v>
      </c>
      <c r="DM6" s="35">
        <f t="shared" si="12"/>
        <v>5.72</v>
      </c>
      <c r="DN6" s="35" t="str">
        <f t="shared" si="12"/>
        <v>-</v>
      </c>
      <c r="DO6" s="35" t="str">
        <f t="shared" si="12"/>
        <v>-</v>
      </c>
      <c r="DP6" s="35" t="str">
        <f t="shared" si="12"/>
        <v>-</v>
      </c>
      <c r="DQ6" s="35">
        <f t="shared" si="12"/>
        <v>12.19</v>
      </c>
      <c r="DR6" s="35">
        <f t="shared" si="12"/>
        <v>10.81</v>
      </c>
      <c r="DS6" s="34" t="str">
        <f>IF(DS7="","",IF(DS7="-","【-】","【"&amp;SUBSTITUTE(TEXT(DS7,"#,##0.00"),"-","△")&amp;"】"))</f>
        <v>【38.60】</v>
      </c>
      <c r="DT6" s="35" t="str">
        <f>IF(DT7="",NA(),DT7)</f>
        <v>-</v>
      </c>
      <c r="DU6" s="35" t="str">
        <f t="shared" ref="DU6:EC6" si="13">IF(DU7="",NA(),DU7)</f>
        <v>-</v>
      </c>
      <c r="DV6" s="35" t="str">
        <f t="shared" si="13"/>
        <v>-</v>
      </c>
      <c r="DW6" s="35">
        <f t="shared" si="13"/>
        <v>3.73</v>
      </c>
      <c r="DX6" s="35">
        <f t="shared" si="13"/>
        <v>3.65</v>
      </c>
      <c r="DY6" s="35" t="str">
        <f t="shared" si="13"/>
        <v>-</v>
      </c>
      <c r="DZ6" s="35" t="str">
        <f t="shared" si="13"/>
        <v>-</v>
      </c>
      <c r="EA6" s="35" t="str">
        <f t="shared" si="13"/>
        <v>-</v>
      </c>
      <c r="EB6" s="35">
        <f t="shared" si="13"/>
        <v>1.01</v>
      </c>
      <c r="EC6" s="35">
        <f t="shared" si="13"/>
        <v>1.4</v>
      </c>
      <c r="ED6" s="34" t="str">
        <f>IF(ED7="","",IF(ED7="-","【-】","【"&amp;SUBSTITUTE(TEXT(ED7,"#,##0.00"),"-","△")&amp;"】"))</f>
        <v>【5.64】</v>
      </c>
      <c r="EE6" s="35" t="str">
        <f>IF(EE7="",NA(),EE7)</f>
        <v>-</v>
      </c>
      <c r="EF6" s="35" t="str">
        <f t="shared" ref="EF6:EN6" si="14">IF(EF7="",NA(),EF7)</f>
        <v>-</v>
      </c>
      <c r="EG6" s="35" t="str">
        <f t="shared" si="14"/>
        <v>-</v>
      </c>
      <c r="EH6" s="35">
        <f t="shared" si="14"/>
        <v>0.14000000000000001</v>
      </c>
      <c r="EI6" s="35">
        <f t="shared" si="14"/>
        <v>0.15</v>
      </c>
      <c r="EJ6" s="35" t="str">
        <f t="shared" si="14"/>
        <v>-</v>
      </c>
      <c r="EK6" s="35" t="str">
        <f t="shared" si="14"/>
        <v>-</v>
      </c>
      <c r="EL6" s="35" t="str">
        <f t="shared" si="14"/>
        <v>-</v>
      </c>
      <c r="EM6" s="35">
        <f t="shared" si="14"/>
        <v>0.12</v>
      </c>
      <c r="EN6" s="35">
        <f t="shared" si="14"/>
        <v>0.05</v>
      </c>
      <c r="EO6" s="34" t="str">
        <f>IF(EO7="","",IF(EO7="-","【-】","【"&amp;SUBSTITUTE(TEXT(EO7,"#,##0.00"),"-","△")&amp;"】"))</f>
        <v>【0.23】</v>
      </c>
    </row>
    <row r="7" spans="1:148" s="36" customFormat="1" x14ac:dyDescent="0.15">
      <c r="A7" s="28"/>
      <c r="B7" s="37">
        <v>2018</v>
      </c>
      <c r="C7" s="37">
        <v>232106</v>
      </c>
      <c r="D7" s="37">
        <v>46</v>
      </c>
      <c r="E7" s="37">
        <v>17</v>
      </c>
      <c r="F7" s="37">
        <v>1</v>
      </c>
      <c r="G7" s="37">
        <v>0</v>
      </c>
      <c r="H7" s="37" t="s">
        <v>96</v>
      </c>
      <c r="I7" s="37" t="s">
        <v>97</v>
      </c>
      <c r="J7" s="37" t="s">
        <v>98</v>
      </c>
      <c r="K7" s="37" t="s">
        <v>99</v>
      </c>
      <c r="L7" s="37" t="s">
        <v>100</v>
      </c>
      <c r="M7" s="37" t="s">
        <v>101</v>
      </c>
      <c r="N7" s="38" t="s">
        <v>102</v>
      </c>
      <c r="O7" s="38">
        <v>68.66</v>
      </c>
      <c r="P7" s="38">
        <v>92.71</v>
      </c>
      <c r="Q7" s="38">
        <v>79.16</v>
      </c>
      <c r="R7" s="38">
        <v>1620</v>
      </c>
      <c r="S7" s="38">
        <v>151778</v>
      </c>
      <c r="T7" s="38">
        <v>50.39</v>
      </c>
      <c r="U7" s="38">
        <v>3012.07</v>
      </c>
      <c r="V7" s="38">
        <v>140896</v>
      </c>
      <c r="W7" s="38">
        <v>22.44</v>
      </c>
      <c r="X7" s="38">
        <v>6278.79</v>
      </c>
      <c r="Y7" s="38" t="s">
        <v>102</v>
      </c>
      <c r="Z7" s="38" t="s">
        <v>102</v>
      </c>
      <c r="AA7" s="38" t="s">
        <v>102</v>
      </c>
      <c r="AB7" s="38">
        <v>100.62</v>
      </c>
      <c r="AC7" s="38">
        <v>100.5</v>
      </c>
      <c r="AD7" s="38" t="s">
        <v>102</v>
      </c>
      <c r="AE7" s="38" t="s">
        <v>102</v>
      </c>
      <c r="AF7" s="38" t="s">
        <v>102</v>
      </c>
      <c r="AG7" s="38">
        <v>104.82</v>
      </c>
      <c r="AH7" s="38">
        <v>104.95</v>
      </c>
      <c r="AI7" s="38">
        <v>108.69</v>
      </c>
      <c r="AJ7" s="38" t="s">
        <v>102</v>
      </c>
      <c r="AK7" s="38" t="s">
        <v>102</v>
      </c>
      <c r="AL7" s="38" t="s">
        <v>102</v>
      </c>
      <c r="AM7" s="38">
        <v>0</v>
      </c>
      <c r="AN7" s="38">
        <v>0</v>
      </c>
      <c r="AO7" s="38" t="s">
        <v>102</v>
      </c>
      <c r="AP7" s="38" t="s">
        <v>102</v>
      </c>
      <c r="AQ7" s="38" t="s">
        <v>102</v>
      </c>
      <c r="AR7" s="38">
        <v>0</v>
      </c>
      <c r="AS7" s="38">
        <v>0</v>
      </c>
      <c r="AT7" s="38">
        <v>3.28</v>
      </c>
      <c r="AU7" s="38" t="s">
        <v>102</v>
      </c>
      <c r="AV7" s="38" t="s">
        <v>102</v>
      </c>
      <c r="AW7" s="38" t="s">
        <v>102</v>
      </c>
      <c r="AX7" s="38">
        <v>51.83</v>
      </c>
      <c r="AY7" s="38">
        <v>48.79</v>
      </c>
      <c r="AZ7" s="38" t="s">
        <v>102</v>
      </c>
      <c r="BA7" s="38" t="s">
        <v>102</v>
      </c>
      <c r="BB7" s="38" t="s">
        <v>102</v>
      </c>
      <c r="BC7" s="38">
        <v>64.959999999999994</v>
      </c>
      <c r="BD7" s="38">
        <v>42.76</v>
      </c>
      <c r="BE7" s="38">
        <v>69.489999999999995</v>
      </c>
      <c r="BF7" s="38" t="s">
        <v>102</v>
      </c>
      <c r="BG7" s="38" t="s">
        <v>102</v>
      </c>
      <c r="BH7" s="38" t="s">
        <v>102</v>
      </c>
      <c r="BI7" s="38">
        <v>1014.51</v>
      </c>
      <c r="BJ7" s="38">
        <v>1004.96</v>
      </c>
      <c r="BK7" s="38" t="s">
        <v>102</v>
      </c>
      <c r="BL7" s="38" t="s">
        <v>102</v>
      </c>
      <c r="BM7" s="38" t="s">
        <v>102</v>
      </c>
      <c r="BN7" s="38">
        <v>925.1</v>
      </c>
      <c r="BO7" s="38">
        <v>877.65</v>
      </c>
      <c r="BP7" s="38">
        <v>682.78</v>
      </c>
      <c r="BQ7" s="38" t="s">
        <v>102</v>
      </c>
      <c r="BR7" s="38" t="s">
        <v>102</v>
      </c>
      <c r="BS7" s="38" t="s">
        <v>102</v>
      </c>
      <c r="BT7" s="38">
        <v>76.430000000000007</v>
      </c>
      <c r="BU7" s="38">
        <v>74.89</v>
      </c>
      <c r="BV7" s="38" t="s">
        <v>102</v>
      </c>
      <c r="BW7" s="38" t="s">
        <v>102</v>
      </c>
      <c r="BX7" s="38" t="s">
        <v>102</v>
      </c>
      <c r="BY7" s="38">
        <v>80.36</v>
      </c>
      <c r="BZ7" s="38">
        <v>78.989999999999995</v>
      </c>
      <c r="CA7" s="38">
        <v>100.91</v>
      </c>
      <c r="CB7" s="38" t="s">
        <v>102</v>
      </c>
      <c r="CC7" s="38" t="s">
        <v>102</v>
      </c>
      <c r="CD7" s="38" t="s">
        <v>102</v>
      </c>
      <c r="CE7" s="38">
        <v>129.05000000000001</v>
      </c>
      <c r="CF7" s="38">
        <v>131.26</v>
      </c>
      <c r="CG7" s="38" t="s">
        <v>102</v>
      </c>
      <c r="CH7" s="38" t="s">
        <v>102</v>
      </c>
      <c r="CI7" s="38" t="s">
        <v>102</v>
      </c>
      <c r="CJ7" s="38">
        <v>145.83000000000001</v>
      </c>
      <c r="CK7" s="38">
        <v>148.15</v>
      </c>
      <c r="CL7" s="38">
        <v>136.86000000000001</v>
      </c>
      <c r="CM7" s="38" t="s">
        <v>102</v>
      </c>
      <c r="CN7" s="38" t="s">
        <v>102</v>
      </c>
      <c r="CO7" s="38" t="s">
        <v>102</v>
      </c>
      <c r="CP7" s="38" t="s">
        <v>102</v>
      </c>
      <c r="CQ7" s="38" t="s">
        <v>102</v>
      </c>
      <c r="CR7" s="38" t="s">
        <v>102</v>
      </c>
      <c r="CS7" s="38" t="s">
        <v>102</v>
      </c>
      <c r="CT7" s="38" t="s">
        <v>102</v>
      </c>
      <c r="CU7" s="38" t="s">
        <v>102</v>
      </c>
      <c r="CV7" s="38" t="s">
        <v>102</v>
      </c>
      <c r="CW7" s="38">
        <v>58.98</v>
      </c>
      <c r="CX7" s="38" t="s">
        <v>102</v>
      </c>
      <c r="CY7" s="38" t="s">
        <v>102</v>
      </c>
      <c r="CZ7" s="38" t="s">
        <v>102</v>
      </c>
      <c r="DA7" s="38">
        <v>81.77</v>
      </c>
      <c r="DB7" s="38">
        <v>81.63</v>
      </c>
      <c r="DC7" s="38" t="s">
        <v>102</v>
      </c>
      <c r="DD7" s="38" t="s">
        <v>102</v>
      </c>
      <c r="DE7" s="38" t="s">
        <v>102</v>
      </c>
      <c r="DF7" s="38">
        <v>88.14</v>
      </c>
      <c r="DG7" s="38">
        <v>86.76</v>
      </c>
      <c r="DH7" s="38">
        <v>95.2</v>
      </c>
      <c r="DI7" s="38" t="s">
        <v>102</v>
      </c>
      <c r="DJ7" s="38" t="s">
        <v>102</v>
      </c>
      <c r="DK7" s="38" t="s">
        <v>102</v>
      </c>
      <c r="DL7" s="38">
        <v>2.88</v>
      </c>
      <c r="DM7" s="38">
        <v>5.72</v>
      </c>
      <c r="DN7" s="38" t="s">
        <v>102</v>
      </c>
      <c r="DO7" s="38" t="s">
        <v>102</v>
      </c>
      <c r="DP7" s="38" t="s">
        <v>102</v>
      </c>
      <c r="DQ7" s="38">
        <v>12.19</v>
      </c>
      <c r="DR7" s="38">
        <v>10.81</v>
      </c>
      <c r="DS7" s="38">
        <v>38.6</v>
      </c>
      <c r="DT7" s="38" t="s">
        <v>102</v>
      </c>
      <c r="DU7" s="38" t="s">
        <v>102</v>
      </c>
      <c r="DV7" s="38" t="s">
        <v>102</v>
      </c>
      <c r="DW7" s="38">
        <v>3.73</v>
      </c>
      <c r="DX7" s="38">
        <v>3.65</v>
      </c>
      <c r="DY7" s="38" t="s">
        <v>102</v>
      </c>
      <c r="DZ7" s="38" t="s">
        <v>102</v>
      </c>
      <c r="EA7" s="38" t="s">
        <v>102</v>
      </c>
      <c r="EB7" s="38">
        <v>1.01</v>
      </c>
      <c r="EC7" s="38">
        <v>1.4</v>
      </c>
      <c r="ED7" s="38">
        <v>5.64</v>
      </c>
      <c r="EE7" s="38" t="s">
        <v>102</v>
      </c>
      <c r="EF7" s="38" t="s">
        <v>102</v>
      </c>
      <c r="EG7" s="38" t="s">
        <v>102</v>
      </c>
      <c r="EH7" s="38">
        <v>0.14000000000000001</v>
      </c>
      <c r="EI7" s="38">
        <v>0.15</v>
      </c>
      <c r="EJ7" s="38" t="s">
        <v>102</v>
      </c>
      <c r="EK7" s="38" t="s">
        <v>102</v>
      </c>
      <c r="EL7" s="38" t="s">
        <v>102</v>
      </c>
      <c r="EM7" s="38">
        <v>0.12</v>
      </c>
      <c r="EN7" s="38">
        <v>0.05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nishio-kt</cp:lastModifiedBy>
  <cp:lastPrinted>2020-02-06T01:36:32Z</cp:lastPrinted>
  <dcterms:created xsi:type="dcterms:W3CDTF">2019-12-05T04:44:50Z</dcterms:created>
  <dcterms:modified xsi:type="dcterms:W3CDTF">2020-02-17T05:52:06Z</dcterms:modified>
  <cp:category/>
</cp:coreProperties>
</file>