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uZ19Oyi2urupN78N/51ITn9A5KMZQTqzP/QXe+lRywkrTGZOTyMXOHUvYSPzz8/sKD8vVkgvhfzWiFnPd2udjA==" workbookSaltValue="W7zdG+INXUvnpZ9D0wwtag=="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W10" i="4"/>
  <c r="P10" i="4"/>
  <c r="BB8" i="4"/>
  <c r="AT8" i="4"/>
  <c r="AD8" i="4"/>
  <c r="W8" i="4"/>
  <c r="B8" i="4"/>
  <c r="B6" i="4"/>
  <c r="C10" i="5" l="1"/>
  <c r="D10" i="5"/>
  <c r="E10" i="5"/>
  <c r="B10" i="5"/>
</calcChain>
</file>

<file path=xl/sharedStrings.xml><?xml version="1.0" encoding="utf-8"?>
<sst xmlns="http://schemas.openxmlformats.org/spreadsheetml/2006/main" count="232" uniqueCount="111">
  <si>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</si>
  <si>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</si>
  <si>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</si>
  <si>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</si>
  <si>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</si>
  <si>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</si>
  <si>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</si>
  <si>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</si>
  <si>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</si>
  <si>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</si>
  <si>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</si>
  <si>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</si>
  <si>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</si>
  <si>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</si>
  <si>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</si>
  <si>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</si>
  <si>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</si>
  <si>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</si>
  <si>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</si>
  <si>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</si>
  <si>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</si>
  <si>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</si>
  <si>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</si>
  <si>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</si>
  <si>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</si>
  <si>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</si>
  <si>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</si>
  <si>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</si>
  <si>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</si>
  <si>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</si>
  <si>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</si>
  <si>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</si>
  <si>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</si>
  <si>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</si>
  <si>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</si>
  <si>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</si>
  <si>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</si>
  <si>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</si>
  <si>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</si>
  <si>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</si>
  <si>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</si>
  <si>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</si>
  <si>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</si>
  <si>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</si>
  <si>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</si>
  <si>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</si>
  <si>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</si>
  <si>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</si>
  <si>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</si>
  <si>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</si>
  <si>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</si>
  <si>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</si>
  <si>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</si>
  <si>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</si>
  <si>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</si>
  <si>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</si>
  <si>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</si>
  <si>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</si>
  <si>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</si>
  <si>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</si>
  <si>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</si>
  <si>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</si>
  <si>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</si>
  <si>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</si>
  <si>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</si>
  <si>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</si>
  <si>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</si>
  <si>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</si>
  <si>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</si>
  <si>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</si>
  <si>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</si>
  <si>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</si>
  <si>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</si>
  <si>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</si>
  <si>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</si>
  <si>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</si>
  <si>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</si>
  <si>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</si>
  <si>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</si>
  <si>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</si>
  <si>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</si>
  <si>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</si>
  <si>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</si>
  <si>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</si>
  <si>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</si>
  <si>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</si>
  <si>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</si>
  <si>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</si>
  <si>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</si>
  <si>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</si>
  <si>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</si>
  <si>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</si>
  <si>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</si>
  <si>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</si>
  <si>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</si>
  <si>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</si>
  <si>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</si>
  <si>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</si>
  <si>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</si>
  <si>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</si>
  <si>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</si>
  <si>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</si>
  <si>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</si>
  <si>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</si>
  <si>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</si>
  <si>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</si>
  <si>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</si>
  <si>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</si>
  <si>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「①有形固定資産減価償却率」は、法定耐用年数を超えた償却資産はほとんどなく、本格的な更新時期を迎えていないため、既存資産の償却が年々進んでいる。
「②管渠老朽化率」は、雨水管の一部が法定耐用年数を迎えており、年数の経過とともに増加している。平成30年度からストックマネジメント計画に基づいた管路の調査点検を実施している。その結果を基に、リスクを総合的に評価し、平準化等を図った更新事業を実施していく。
「③管渠改善率」は、改善の必要な管渠が比較的少く、本格的な更新事業を実施していないため、低い数値で推移している。</t>
    <rPh sb="2" eb="4">
      <t>ユウケイ</t>
    </rPh>
    <rPh sb="4" eb="6">
      <t>コテイ</t>
    </rPh>
    <rPh sb="6" eb="8">
      <t>シサン</t>
    </rPh>
    <rPh sb="8" eb="10">
      <t>ゲンカ</t>
    </rPh>
    <rPh sb="10" eb="12">
      <t>ショウキャク</t>
    </rPh>
    <rPh sb="12" eb="13">
      <t>リツ</t>
    </rPh>
    <rPh sb="16" eb="18">
      <t>ホウテイ</t>
    </rPh>
    <rPh sb="18" eb="20">
      <t>タイヨウ</t>
    </rPh>
    <rPh sb="20" eb="22">
      <t>ネンスウ</t>
    </rPh>
    <rPh sb="23" eb="24">
      <t>コ</t>
    </rPh>
    <rPh sb="26" eb="28">
      <t>ショウキャク</t>
    </rPh>
    <rPh sb="28" eb="30">
      <t>シサン</t>
    </rPh>
    <rPh sb="38" eb="41">
      <t>ホンカクテキ</t>
    </rPh>
    <rPh sb="42" eb="44">
      <t>コウシン</t>
    </rPh>
    <rPh sb="44" eb="46">
      <t>ジキ</t>
    </rPh>
    <rPh sb="47" eb="48">
      <t>ムカ</t>
    </rPh>
    <rPh sb="56" eb="58">
      <t>キゾン</t>
    </rPh>
    <rPh sb="58" eb="60">
      <t>シサン</t>
    </rPh>
    <rPh sb="61" eb="63">
      <t>ショウキャク</t>
    </rPh>
    <rPh sb="64" eb="66">
      <t>ネンネン</t>
    </rPh>
    <rPh sb="66" eb="67">
      <t>スス</t>
    </rPh>
    <rPh sb="75" eb="77">
      <t>カンキョ</t>
    </rPh>
    <rPh sb="77" eb="80">
      <t>ロウキュウカ</t>
    </rPh>
    <rPh sb="80" eb="81">
      <t>リツ</t>
    </rPh>
    <rPh sb="84" eb="87">
      <t>ウスイカン</t>
    </rPh>
    <rPh sb="88" eb="90">
      <t>イチブ</t>
    </rPh>
    <rPh sb="91" eb="93">
      <t>ホウテイ</t>
    </rPh>
    <rPh sb="93" eb="95">
      <t>タイヨウ</t>
    </rPh>
    <rPh sb="95" eb="97">
      <t>ネンスウ</t>
    </rPh>
    <rPh sb="98" eb="99">
      <t>ムカ</t>
    </rPh>
    <rPh sb="104" eb="106">
      <t>ネンスウ</t>
    </rPh>
    <rPh sb="107" eb="109">
      <t>ケイカ</t>
    </rPh>
    <rPh sb="113" eb="115">
      <t>ゾウカ</t>
    </rPh>
    <rPh sb="120" eb="122">
      <t>ヘイセイ</t>
    </rPh>
    <rPh sb="124" eb="126">
      <t>ネンド</t>
    </rPh>
    <rPh sb="138" eb="140">
      <t>ケイカク</t>
    </rPh>
    <rPh sb="141" eb="142">
      <t>モト</t>
    </rPh>
    <rPh sb="145" eb="147">
      <t>カンロ</t>
    </rPh>
    <rPh sb="148" eb="150">
      <t>チョウサ</t>
    </rPh>
    <rPh sb="150" eb="152">
      <t>テンケン</t>
    </rPh>
    <rPh sb="153" eb="155">
      <t>ジッシ</t>
    </rPh>
    <rPh sb="162" eb="164">
      <t>ケッカ</t>
    </rPh>
    <rPh sb="165" eb="166">
      <t>モト</t>
    </rPh>
    <rPh sb="172" eb="175">
      <t>ソウゴウテキ</t>
    </rPh>
    <rPh sb="176" eb="178">
      <t>ヒョウカ</t>
    </rPh>
    <rPh sb="180" eb="183">
      <t>ヘイジュンカ</t>
    </rPh>
    <rPh sb="183" eb="184">
      <t>トウ</t>
    </rPh>
    <rPh sb="185" eb="186">
      <t>ハカ</t>
    </rPh>
    <rPh sb="188" eb="190">
      <t>コウシン</t>
    </rPh>
    <rPh sb="190" eb="192">
      <t>ジギョウ</t>
    </rPh>
    <rPh sb="193" eb="195">
      <t>ジッシ</t>
    </rPh>
    <rPh sb="203" eb="205">
      <t>カンキョ</t>
    </rPh>
    <rPh sb="205" eb="207">
      <t>カイゼン</t>
    </rPh>
    <rPh sb="207" eb="208">
      <t>リツ</t>
    </rPh>
    <rPh sb="211" eb="213">
      <t>カイゼン</t>
    </rPh>
    <rPh sb="214" eb="216">
      <t>ヒツヨウ</t>
    </rPh>
    <rPh sb="217" eb="219">
      <t>カンキョ</t>
    </rPh>
    <rPh sb="220" eb="223">
      <t>ヒカクテキ</t>
    </rPh>
    <rPh sb="223" eb="224">
      <t>スク</t>
    </rPh>
    <rPh sb="226" eb="229">
      <t>ホンカクテキ</t>
    </rPh>
    <rPh sb="230" eb="232">
      <t>コウシン</t>
    </rPh>
    <rPh sb="232" eb="234">
      <t>ジギョウ</t>
    </rPh>
    <rPh sb="235" eb="237">
      <t>ジッシ</t>
    </rPh>
    <rPh sb="245" eb="246">
      <t>ヒク</t>
    </rPh>
    <rPh sb="247" eb="249">
      <t>スウチ</t>
    </rPh>
    <rPh sb="250" eb="252">
      <t>スイイ</t>
    </rPh>
    <phoneticPr fontId="15"/>
  </si>
  <si>
    <t>　「未普及解消アクションプラン」により、下水道整備を着実に進めており、供用開始区域の拡大とともに使用料収入の増加が見込まれている。一方で、税制等の変更による財政構造の変化により一般会計からの繰入れが厳しくなっていくことが想定される。そのため、収入の根幹となる使用料の確保が最重要であり、今後も未接続者の接続促進に重点的に取組む必要がある。
　また、ストックマネジメント計画に基づき、管渠等の更新時期の平準化を図り、財政収支とのバランスのとれた、最も効率的・効果的な更新を実施していく。
　以上を踏まえ、平成29年度から10年間を対象とした、下水道事業経営戦略を策定している。経営比較分析等により効果を評価し、適宜、見直しを図りながら取組を着実に実行していく。令和４年度に見直し予定。</t>
    <rPh sb="2" eb="5">
      <t>ミフキュウ</t>
    </rPh>
    <rPh sb="5" eb="7">
      <t>カイショウ</t>
    </rPh>
    <rPh sb="20" eb="23">
      <t>ゲスイドウ</t>
    </rPh>
    <rPh sb="23" eb="25">
      <t>セイビ</t>
    </rPh>
    <rPh sb="26" eb="28">
      <t>チャクジツ</t>
    </rPh>
    <rPh sb="29" eb="30">
      <t>スス</t>
    </rPh>
    <rPh sb="35" eb="37">
      <t>キョウヨウ</t>
    </rPh>
    <rPh sb="37" eb="39">
      <t>カイシ</t>
    </rPh>
    <rPh sb="39" eb="41">
      <t>クイキ</t>
    </rPh>
    <rPh sb="42" eb="44">
      <t>カクダイ</t>
    </rPh>
    <rPh sb="48" eb="51">
      <t>シヨウリョウ</t>
    </rPh>
    <rPh sb="51" eb="53">
      <t>シュウニュウ</t>
    </rPh>
    <rPh sb="54" eb="56">
      <t>ゾウカ</t>
    </rPh>
    <rPh sb="57" eb="59">
      <t>ミコ</t>
    </rPh>
    <rPh sb="65" eb="67">
      <t>イッポウ</t>
    </rPh>
    <rPh sb="69" eb="71">
      <t>ゼイセイ</t>
    </rPh>
    <rPh sb="71" eb="72">
      <t>トウ</t>
    </rPh>
    <rPh sb="73" eb="75">
      <t>ヘンコウ</t>
    </rPh>
    <rPh sb="78" eb="80">
      <t>ザイセイ</t>
    </rPh>
    <rPh sb="80" eb="82">
      <t>コウゾウ</t>
    </rPh>
    <rPh sb="83" eb="85">
      <t>ヘンカ</t>
    </rPh>
    <rPh sb="88" eb="90">
      <t>イッパン</t>
    </rPh>
    <rPh sb="90" eb="92">
      <t>カイケイ</t>
    </rPh>
    <rPh sb="95" eb="97">
      <t>クリイレ</t>
    </rPh>
    <rPh sb="99" eb="100">
      <t>キビ</t>
    </rPh>
    <rPh sb="110" eb="112">
      <t>ソウテイ</t>
    </rPh>
    <rPh sb="121" eb="123">
      <t>シュウニュウ</t>
    </rPh>
    <rPh sb="124" eb="126">
      <t>コンカン</t>
    </rPh>
    <rPh sb="129" eb="132">
      <t>シヨウリョウ</t>
    </rPh>
    <rPh sb="133" eb="135">
      <t>カクホ</t>
    </rPh>
    <rPh sb="136" eb="137">
      <t>サイ</t>
    </rPh>
    <rPh sb="137" eb="139">
      <t>ジュウヨウ</t>
    </rPh>
    <rPh sb="143" eb="145">
      <t>コンゴ</t>
    </rPh>
    <rPh sb="146" eb="149">
      <t>ミセツゾク</t>
    </rPh>
    <rPh sb="149" eb="150">
      <t>シャ</t>
    </rPh>
    <rPh sb="151" eb="153">
      <t>セツゾク</t>
    </rPh>
    <rPh sb="153" eb="155">
      <t>ソクシン</t>
    </rPh>
    <rPh sb="156" eb="159">
      <t>ジュウテンテキ</t>
    </rPh>
    <rPh sb="160" eb="162">
      <t>トリクミ</t>
    </rPh>
    <rPh sb="163" eb="165">
      <t>ヒツヨウ</t>
    </rPh>
    <rPh sb="184" eb="186">
      <t>ケイカク</t>
    </rPh>
    <rPh sb="187" eb="188">
      <t>モト</t>
    </rPh>
    <rPh sb="191" eb="193">
      <t>カンキョ</t>
    </rPh>
    <rPh sb="193" eb="194">
      <t>トウ</t>
    </rPh>
    <rPh sb="232" eb="234">
      <t>コウシン</t>
    </rPh>
    <rPh sb="235" eb="237">
      <t>ジッシ</t>
    </rPh>
    <rPh sb="329" eb="331">
      <t>レイワ</t>
    </rPh>
    <rPh sb="332" eb="333">
      <t>ネン</t>
    </rPh>
    <rPh sb="333" eb="334">
      <t>ド</t>
    </rPh>
    <rPh sb="335" eb="337">
      <t>ミナオ</t>
    </rPh>
    <rPh sb="338" eb="340">
      <t>ヨテイ</t>
    </rPh>
    <phoneticPr fontId="15"/>
  </si>
  <si>
    <t>「①経常収支比率」は、委託料や修繕費など維持管理費の変動により増減はあるが、100％を超える良好な数値となっている。今後は、一般会計からの繰入金が減額されることも想定されるため、より一層の下水道使用料の確保と維持管理費の削減に取り組んでいく必要がある。
「②累積欠損金比率」は、純損失が生じていないため、欠損金が発生していない。
「③流動比率」は、平成28、29年度は、繰越事業の増加による工事請負費の前払金の増加などにより100％を超えたが、平成30年度は再び100％を下回る結果となった。企業債の償還が令和3年度にピークを迎えるためしばらく100％を割り込む数値が予想されるが、それ以降は改善していく見込み。
「④企業債残高対事業規模比率」は、下水道整備がピークの時期の企業債の償還が完了しておらず、また現在整備している事業の起債が続いているため比較的高い数値を示しているが、傾向としては低下が続いている。償還のピークが過ぎる令和3年度以降は、いっそう低下していくものと想定される。
「⑤経費回収率」は、ストックマネジメント計画に基づく管路の点検・調査委託を開始し汚水処理費が増加したため、数値が下降した。今後は、使用料収入の増加や支払利息の減少などが見込まれるため改善の見込み。
「⑥汚水処理原価」は、ストックマネジメント計画に基づく管路の点検・調査委託を開始し汚水処理費が増加したため、数値が上昇した。令和元年度以降は、中継ポンプ場機器類などの点検方法やオーバーホールの時期の見直しなどによる維持管理費の減少や支払利息の減少などが見込まれるため改善の見込み。
「⑦施設利用率」は、本市では処理施設を所有していないため、数値は出ていない。
「⑧水洗化率」は、毎年、供用開始区域が拡大しており、供用開始直後は下水道への接続が徐々に進んでいくため減少傾向であったが、平成30年度は、集計漏れのあった区域の数値を調整した結果、大幅に数値が上昇した。今後も使用料収入のを確保するため水洗化率の向上に努めていく必要がある。</t>
    <rPh sb="2" eb="4">
      <t>ケイジョウ</t>
    </rPh>
    <rPh sb="4" eb="6">
      <t>シュウシ</t>
    </rPh>
    <rPh sb="6" eb="8">
      <t>ヒリツ</t>
    </rPh>
    <rPh sb="11" eb="14">
      <t>イタクリョウ</t>
    </rPh>
    <rPh sb="15" eb="18">
      <t>シュウゼンヒ</t>
    </rPh>
    <rPh sb="20" eb="22">
      <t>イジ</t>
    </rPh>
    <rPh sb="22" eb="24">
      <t>カンリ</t>
    </rPh>
    <rPh sb="24" eb="25">
      <t>ヒ</t>
    </rPh>
    <rPh sb="26" eb="28">
      <t>ヘンドウ</t>
    </rPh>
    <rPh sb="31" eb="33">
      <t>ゾウゲン</t>
    </rPh>
    <rPh sb="43" eb="44">
      <t>コ</t>
    </rPh>
    <rPh sb="46" eb="48">
      <t>リョウコウ</t>
    </rPh>
    <rPh sb="49" eb="51">
      <t>スウチ</t>
    </rPh>
    <rPh sb="58" eb="60">
      <t>コンゴ</t>
    </rPh>
    <rPh sb="62" eb="64">
      <t>イッパン</t>
    </rPh>
    <rPh sb="64" eb="66">
      <t>カイケイ</t>
    </rPh>
    <rPh sb="69" eb="71">
      <t>クリイレ</t>
    </rPh>
    <rPh sb="71" eb="72">
      <t>キン</t>
    </rPh>
    <rPh sb="73" eb="75">
      <t>ゲンガク</t>
    </rPh>
    <rPh sb="81" eb="83">
      <t>ソウテイ</t>
    </rPh>
    <rPh sb="91" eb="93">
      <t>イッソウ</t>
    </rPh>
    <rPh sb="94" eb="97">
      <t>ゲスイドウ</t>
    </rPh>
    <rPh sb="97" eb="100">
      <t>シヨウリョウ</t>
    </rPh>
    <rPh sb="101" eb="103">
      <t>カクホ</t>
    </rPh>
    <rPh sb="104" eb="106">
      <t>イジ</t>
    </rPh>
    <rPh sb="106" eb="109">
      <t>カンリヒ</t>
    </rPh>
    <rPh sb="110" eb="112">
      <t>サクゲン</t>
    </rPh>
    <rPh sb="113" eb="114">
      <t>ト</t>
    </rPh>
    <rPh sb="115" eb="116">
      <t>ク</t>
    </rPh>
    <rPh sb="120" eb="122">
      <t>ヒツヨウ</t>
    </rPh>
    <rPh sb="129" eb="131">
      <t>ルイセキ</t>
    </rPh>
    <rPh sb="131" eb="134">
      <t>ケッソンキン</t>
    </rPh>
    <rPh sb="134" eb="136">
      <t>ヒリツ</t>
    </rPh>
    <rPh sb="139" eb="140">
      <t>ジュン</t>
    </rPh>
    <rPh sb="140" eb="142">
      <t>ソンシツ</t>
    </rPh>
    <rPh sb="143" eb="144">
      <t>ショウ</t>
    </rPh>
    <rPh sb="152" eb="155">
      <t>ケッソンキン</t>
    </rPh>
    <rPh sb="156" eb="158">
      <t>ハッセイ</t>
    </rPh>
    <rPh sb="167" eb="169">
      <t>リュウドウ</t>
    </rPh>
    <rPh sb="169" eb="171">
      <t>ヒリツ</t>
    </rPh>
    <rPh sb="174" eb="176">
      <t>ヘイセイ</t>
    </rPh>
    <rPh sb="181" eb="183">
      <t>ネンド</t>
    </rPh>
    <rPh sb="185" eb="187">
      <t>クリコシ</t>
    </rPh>
    <rPh sb="187" eb="189">
      <t>ジギョウ</t>
    </rPh>
    <rPh sb="190" eb="192">
      <t>ゾウカ</t>
    </rPh>
    <rPh sb="195" eb="197">
      <t>コウジ</t>
    </rPh>
    <rPh sb="197" eb="199">
      <t>ウケオイ</t>
    </rPh>
    <rPh sb="199" eb="200">
      <t>ヒ</t>
    </rPh>
    <rPh sb="201" eb="203">
      <t>マエバラ</t>
    </rPh>
    <rPh sb="203" eb="204">
      <t>キン</t>
    </rPh>
    <rPh sb="205" eb="207">
      <t>ゾウカ</t>
    </rPh>
    <rPh sb="217" eb="218">
      <t>コ</t>
    </rPh>
    <rPh sb="222" eb="224">
      <t>ヘイセイ</t>
    </rPh>
    <rPh sb="226" eb="228">
      <t>ネンド</t>
    </rPh>
    <rPh sb="229" eb="230">
      <t>フタタ</t>
    </rPh>
    <rPh sb="236" eb="238">
      <t>シタマワ</t>
    </rPh>
    <rPh sb="239" eb="241">
      <t>ケッカ</t>
    </rPh>
    <rPh sb="246" eb="248">
      <t>キギョウ</t>
    </rPh>
    <rPh sb="248" eb="249">
      <t>サイ</t>
    </rPh>
    <rPh sb="250" eb="252">
      <t>ショウカン</t>
    </rPh>
    <rPh sb="253" eb="255">
      <t>レイワ</t>
    </rPh>
    <rPh sb="256" eb="258">
      <t>ネンド</t>
    </rPh>
    <rPh sb="263" eb="264">
      <t>ムカ</t>
    </rPh>
    <rPh sb="277" eb="278">
      <t>ワ</t>
    </rPh>
    <rPh sb="279" eb="280">
      <t>コ</t>
    </rPh>
    <rPh sb="281" eb="283">
      <t>スウチ</t>
    </rPh>
    <rPh sb="284" eb="286">
      <t>ヨソウ</t>
    </rPh>
    <rPh sb="293" eb="295">
      <t>イコウ</t>
    </rPh>
    <rPh sb="296" eb="298">
      <t>カイゼン</t>
    </rPh>
    <rPh sb="302" eb="304">
      <t>ミコ</t>
    </rPh>
    <rPh sb="309" eb="311">
      <t>キギョウ</t>
    </rPh>
    <rPh sb="311" eb="312">
      <t>サイ</t>
    </rPh>
    <rPh sb="312" eb="314">
      <t>ザンダカ</t>
    </rPh>
    <rPh sb="314" eb="315">
      <t>タイ</t>
    </rPh>
    <rPh sb="315" eb="317">
      <t>ジギョウ</t>
    </rPh>
    <rPh sb="317" eb="319">
      <t>キボ</t>
    </rPh>
    <rPh sb="319" eb="321">
      <t>ヒリツ</t>
    </rPh>
    <rPh sb="324" eb="327">
      <t>ゲスイドウ</t>
    </rPh>
    <rPh sb="327" eb="329">
      <t>セイビ</t>
    </rPh>
    <rPh sb="334" eb="336">
      <t>ジキ</t>
    </rPh>
    <rPh sb="337" eb="339">
      <t>キギョウ</t>
    </rPh>
    <rPh sb="339" eb="340">
      <t>サイ</t>
    </rPh>
    <rPh sb="341" eb="343">
      <t>ショウカン</t>
    </rPh>
    <rPh sb="344" eb="346">
      <t>カンリョウ</t>
    </rPh>
    <rPh sb="354" eb="356">
      <t>ゲンザイ</t>
    </rPh>
    <rPh sb="356" eb="358">
      <t>セイビ</t>
    </rPh>
    <rPh sb="362" eb="364">
      <t>ジギョウ</t>
    </rPh>
    <rPh sb="365" eb="367">
      <t>キサイ</t>
    </rPh>
    <rPh sb="368" eb="369">
      <t>ツヅ</t>
    </rPh>
    <rPh sb="375" eb="378">
      <t>ヒカクテキ</t>
    </rPh>
    <rPh sb="378" eb="379">
      <t>タカ</t>
    </rPh>
    <rPh sb="380" eb="382">
      <t>スウチ</t>
    </rPh>
    <rPh sb="383" eb="384">
      <t>シメ</t>
    </rPh>
    <rPh sb="390" eb="392">
      <t>ケイコウ</t>
    </rPh>
    <rPh sb="396" eb="398">
      <t>テイカ</t>
    </rPh>
    <rPh sb="399" eb="400">
      <t>ツヅ</t>
    </rPh>
    <rPh sb="405" eb="407">
      <t>ショウカン</t>
    </rPh>
    <rPh sb="412" eb="413">
      <t>ス</t>
    </rPh>
    <rPh sb="418" eb="419">
      <t>ネン</t>
    </rPh>
    <rPh sb="419" eb="420">
      <t>ド</t>
    </rPh>
    <rPh sb="420" eb="422">
      <t>イコウ</t>
    </rPh>
    <rPh sb="428" eb="430">
      <t>テイカ</t>
    </rPh>
    <rPh sb="437" eb="439">
      <t>ソウテイ</t>
    </rPh>
    <rPh sb="446" eb="448">
      <t>ケイヒ</t>
    </rPh>
    <rPh sb="448" eb="450">
      <t>カイシュウ</t>
    </rPh>
    <rPh sb="450" eb="451">
      <t>リツ</t>
    </rPh>
    <rPh sb="464" eb="466">
      <t>ケイカク</t>
    </rPh>
    <rPh sb="467" eb="468">
      <t>モト</t>
    </rPh>
    <rPh sb="470" eb="472">
      <t>カンロ</t>
    </rPh>
    <rPh sb="473" eb="475">
      <t>テンケン</t>
    </rPh>
    <rPh sb="476" eb="478">
      <t>チョウサ</t>
    </rPh>
    <rPh sb="478" eb="480">
      <t>イタク</t>
    </rPh>
    <rPh sb="481" eb="483">
      <t>カイシ</t>
    </rPh>
    <rPh sb="484" eb="486">
      <t>オスイ</t>
    </rPh>
    <rPh sb="486" eb="488">
      <t>ショリ</t>
    </rPh>
    <rPh sb="488" eb="489">
      <t>ヒ</t>
    </rPh>
    <rPh sb="490" eb="492">
      <t>ゾウカ</t>
    </rPh>
    <rPh sb="497" eb="499">
      <t>スウチ</t>
    </rPh>
    <rPh sb="500" eb="502">
      <t>カコウ</t>
    </rPh>
    <rPh sb="505" eb="507">
      <t>コンゴ</t>
    </rPh>
    <rPh sb="509" eb="512">
      <t>シヨウリョウ</t>
    </rPh>
    <rPh sb="512" eb="514">
      <t>シュウニュウ</t>
    </rPh>
    <rPh sb="515" eb="517">
      <t>ゾウカ</t>
    </rPh>
    <rPh sb="518" eb="520">
      <t>シハライ</t>
    </rPh>
    <rPh sb="520" eb="522">
      <t>リソク</t>
    </rPh>
    <rPh sb="523" eb="525">
      <t>ゲンショウ</t>
    </rPh>
    <rPh sb="528" eb="530">
      <t>ミコ</t>
    </rPh>
    <rPh sb="535" eb="537">
      <t>カイゼン</t>
    </rPh>
    <rPh sb="538" eb="540">
      <t>ミコ</t>
    </rPh>
    <rPh sb="545" eb="547">
      <t>オスイ</t>
    </rPh>
    <rPh sb="547" eb="549">
      <t>ショリ</t>
    </rPh>
    <rPh sb="549" eb="551">
      <t>ゲンカ</t>
    </rPh>
    <rPh sb="600" eb="602">
      <t>ジョウショウ</t>
    </rPh>
    <rPh sb="605" eb="607">
      <t>レイワ</t>
    </rPh>
    <rPh sb="607" eb="609">
      <t>ガンネン</t>
    </rPh>
    <rPh sb="609" eb="610">
      <t>ド</t>
    </rPh>
    <rPh sb="610" eb="612">
      <t>イコウ</t>
    </rPh>
    <rPh sb="614" eb="616">
      <t>チュウケイ</t>
    </rPh>
    <rPh sb="619" eb="620">
      <t>ジョウ</t>
    </rPh>
    <rPh sb="620" eb="623">
      <t>キキルイ</t>
    </rPh>
    <rPh sb="626" eb="628">
      <t>テンケン</t>
    </rPh>
    <rPh sb="628" eb="630">
      <t>ホウホウ</t>
    </rPh>
    <rPh sb="639" eb="641">
      <t>ジキ</t>
    </rPh>
    <rPh sb="642" eb="644">
      <t>ミナオ</t>
    </rPh>
    <rPh sb="650" eb="652">
      <t>イジ</t>
    </rPh>
    <rPh sb="652" eb="655">
      <t>カンリヒ</t>
    </rPh>
    <rPh sb="656" eb="658">
      <t>ゲンショウ</t>
    </rPh>
    <rPh sb="686" eb="688">
      <t>シセツ</t>
    </rPh>
    <rPh sb="688" eb="691">
      <t>リヨウリツ</t>
    </rPh>
    <rPh sb="713" eb="714">
      <t>カズ</t>
    </rPh>
    <rPh sb="725" eb="728">
      <t>スイセンカ</t>
    </rPh>
    <rPh sb="728" eb="729">
      <t>リツ</t>
    </rPh>
    <rPh sb="732" eb="734">
      <t>マイトシ</t>
    </rPh>
    <rPh sb="735" eb="737">
      <t>キョウヨウ</t>
    </rPh>
    <rPh sb="737" eb="739">
      <t>カイシ</t>
    </rPh>
    <rPh sb="739" eb="741">
      <t>クイキ</t>
    </rPh>
    <rPh sb="742" eb="744">
      <t>カクダイ</t>
    </rPh>
    <rPh sb="749" eb="751">
      <t>キョウヨウ</t>
    </rPh>
    <rPh sb="751" eb="753">
      <t>カイシ</t>
    </rPh>
    <rPh sb="753" eb="755">
      <t>チョクゴ</t>
    </rPh>
    <rPh sb="756" eb="759">
      <t>ゲスイドウ</t>
    </rPh>
    <rPh sb="761" eb="763">
      <t>セツゾク</t>
    </rPh>
    <rPh sb="764" eb="766">
      <t>ジョジョ</t>
    </rPh>
    <rPh sb="767" eb="768">
      <t>スス</t>
    </rPh>
    <rPh sb="774" eb="776">
      <t>ゲンショウ</t>
    </rPh>
    <rPh sb="776" eb="778">
      <t>ケイコウ</t>
    </rPh>
    <rPh sb="784" eb="786">
      <t>ヘイセイ</t>
    </rPh>
    <rPh sb="788" eb="790">
      <t>ネンド</t>
    </rPh>
    <rPh sb="792" eb="794">
      <t>シュウケイ</t>
    </rPh>
    <rPh sb="794" eb="795">
      <t>モ</t>
    </rPh>
    <rPh sb="800" eb="802">
      <t>クイキ</t>
    </rPh>
    <rPh sb="803" eb="805">
      <t>スウチ</t>
    </rPh>
    <rPh sb="806" eb="808">
      <t>チョウセイ</t>
    </rPh>
    <rPh sb="810" eb="812">
      <t>ケッカ</t>
    </rPh>
    <rPh sb="813" eb="815">
      <t>オオハバ</t>
    </rPh>
    <rPh sb="816" eb="818">
      <t>スウチ</t>
    </rPh>
    <rPh sb="819" eb="821">
      <t>ジョウショウ</t>
    </rPh>
    <rPh sb="824" eb="826">
      <t>コンゴ</t>
    </rPh>
    <rPh sb="827" eb="830">
      <t>シヨウリョウ</t>
    </rPh>
    <rPh sb="830" eb="832">
      <t>シュウニュウ</t>
    </rPh>
    <rPh sb="834" eb="836">
      <t>カクホ</t>
    </rPh>
    <rPh sb="840" eb="843">
      <t>スイセンカ</t>
    </rPh>
    <rPh sb="843" eb="844">
      <t>リツ</t>
    </rPh>
    <rPh sb="845" eb="847">
      <t>コウジョウ</t>
    </rPh>
    <rPh sb="848" eb="849">
      <t>ツト</t>
    </rPh>
    <rPh sb="853" eb="855">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</si>
</sst>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7" xfId="2" applyFont="1" applyBorder="1" applyAlignment="1" applyProtection="1">
      <alignment horizontal="left" vertical="top" wrapText="1"/>
      <protection locked="0"/>
    </xf>
    <xf numFmtId="0" fontId="13" fillId="0" borderId="8" xfId="2" applyFont="1" applyBorder="1" applyAlignment="1" applyProtection="1">
      <alignment horizontal="left" vertical="top" wrapText="1"/>
      <protection locked="0"/>
    </xf>
    <xf numFmtId="0" fontId="13" fillId="0" borderId="1" xfId="2" applyFont="1" applyBorder="1" applyAlignment="1" applyProtection="1">
      <alignment horizontal="left" vertical="top" wrapText="1"/>
      <protection locked="0"/>
    </xf>
    <xf numFmtId="0" fontId="13"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0.16</c:v>
                </c:pt>
                <c:pt idx="1">
                  <c:v>0.19</c:v>
                </c:pt>
                <c:pt idx="2">
                  <c:v>0.08</c:v>
                </c:pt>
                <c:pt idx="3">
                  <c:v>0.21</c:v>
                </c:pt>
                <c:pt idx="4">
                  <c:v>0.13</c:v>
                </c:pt>
              </c:numCache>
            </c:numRef>
          </c:val>
          <c:extLst>
            <c:ext xmlns:c16="http://schemas.microsoft.com/office/drawing/2014/chart" uri="{C3380CC4-5D6E-409C-BE32-E72D297353CC}">
              <c16:uniqueId val="{00000000-246F-472F-9445-DBE55E8AE7B4}"/>
            </c:ext>
          </c:extLst>
        </c:ser>
        <c:dLbls>
          <c:showLegendKey val="0"/>
          <c:showVal val="0"/>
          <c:showCatName val="0"/>
          <c:showSerName val="0"/>
          <c:showPercent val="0"/>
          <c:showBubbleSize val="0"/>
        </c:dLbls>
        <c:gapWidth val="150"/>
        <c:axId val="219916544"/>
        <c:axId val="2200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0.23</c:v>
                </c:pt>
                <c:pt idx="2">
                  <c:v>0.06</c:v>
                </c:pt>
                <c:pt idx="3">
                  <c:v>0.12</c:v>
                </c:pt>
                <c:pt idx="4">
                  <c:v>0.21</c:v>
                </c:pt>
              </c:numCache>
            </c:numRef>
          </c:val>
          <c:smooth val="0"/>
          <c:extLst>
            <c:ext xmlns:c16="http://schemas.microsoft.com/office/drawing/2014/chart" uri="{C3380CC4-5D6E-409C-BE32-E72D297353CC}">
              <c16:uniqueId val="{00000001-246F-472F-9445-DBE55E8AE7B4}"/>
            </c:ext>
          </c:extLst>
        </c:ser>
        <c:dLbls>
          <c:showLegendKey val="0"/>
          <c:showVal val="0"/>
          <c:showCatName val="0"/>
          <c:showSerName val="0"/>
          <c:showPercent val="0"/>
          <c:showBubbleSize val="0"/>
        </c:dLbls>
        <c:marker val="1"/>
        <c:smooth val="0"/>
        <c:axId val="219916544"/>
        <c:axId val="220070272"/>
      </c:lineChart>
      <c:dateAx>
        <c:axId val="219916544"/>
        <c:scaling>
          <c:orientation val="minMax"/>
        </c:scaling>
        <c:delete val="1"/>
        <c:axPos val="b"/>
        <c:numFmt formatCode="ge" sourceLinked="1"/>
        <c:majorTickMark val="none"/>
        <c:minorTickMark val="none"/>
        <c:tickLblPos val="none"/>
        <c:crossAx val="220070272"/>
        <c:crosses val="autoZero"/>
        <c:auto val="1"/>
        <c:lblOffset val="100"/>
        <c:baseTimeUnit val="years"/>
      </c:dateAx>
      <c:valAx>
        <c:axId val="2200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9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079-477D-A8EB-A24AE3FA13C9}"/>
            </c:ext>
          </c:extLst>
        </c:ser>
        <c:dLbls>
          <c:showLegendKey val="0"/>
          <c:showVal val="0"/>
          <c:showCatName val="0"/>
          <c:showSerName val="0"/>
          <c:showPercent val="0"/>
          <c:showBubbleSize val="0"/>
        </c:dLbls>
        <c:gapWidth val="150"/>
        <c:axId val="222374144"/>
        <c:axId val="22238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61.93</c:v>
                </c:pt>
              </c:numCache>
            </c:numRef>
          </c:val>
          <c:smooth val="0"/>
          <c:extLst>
            <c:ext xmlns:c16="http://schemas.microsoft.com/office/drawing/2014/chart" uri="{C3380CC4-5D6E-409C-BE32-E72D297353CC}">
              <c16:uniqueId val="{00000001-B079-477D-A8EB-A24AE3FA13C9}"/>
            </c:ext>
          </c:extLst>
        </c:ser>
        <c:dLbls>
          <c:showLegendKey val="0"/>
          <c:showVal val="0"/>
          <c:showCatName val="0"/>
          <c:showSerName val="0"/>
          <c:showPercent val="0"/>
          <c:showBubbleSize val="0"/>
        </c:dLbls>
        <c:marker val="1"/>
        <c:smooth val="0"/>
        <c:axId val="222374144"/>
        <c:axId val="222388608"/>
      </c:lineChart>
      <c:dateAx>
        <c:axId val="222374144"/>
        <c:scaling>
          <c:orientation val="minMax"/>
        </c:scaling>
        <c:delete val="1"/>
        <c:axPos val="b"/>
        <c:numFmt formatCode="ge" sourceLinked="1"/>
        <c:majorTickMark val="none"/>
        <c:minorTickMark val="none"/>
        <c:tickLblPos val="none"/>
        <c:crossAx val="222388608"/>
        <c:crosses val="autoZero"/>
        <c:auto val="1"/>
        <c:lblOffset val="100"/>
        <c:baseTimeUnit val="years"/>
      </c:dateAx>
      <c:valAx>
        <c:axId val="22238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37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92.36</c:v>
                </c:pt>
                <c:pt idx="1">
                  <c:v>92.28</c:v>
                </c:pt>
                <c:pt idx="2">
                  <c:v>91.88</c:v>
                </c:pt>
                <c:pt idx="3">
                  <c:v>90.96</c:v>
                </c:pt>
                <c:pt idx="4">
                  <c:v>94.45</c:v>
                </c:pt>
              </c:numCache>
            </c:numRef>
          </c:val>
          <c:extLst>
            <c:ext xmlns:c16="http://schemas.microsoft.com/office/drawing/2014/chart" uri="{C3380CC4-5D6E-409C-BE32-E72D297353CC}">
              <c16:uniqueId val="{00000000-95D3-4068-A60F-7FFB4F0FFA06}"/>
            </c:ext>
          </c:extLst>
        </c:ser>
        <c:dLbls>
          <c:showLegendKey val="0"/>
          <c:showVal val="0"/>
          <c:showCatName val="0"/>
          <c:showSerName val="0"/>
          <c:showPercent val="0"/>
          <c:showBubbleSize val="0"/>
        </c:dLbls>
        <c:gapWidth val="150"/>
        <c:axId val="222435968"/>
        <c:axId val="22245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88.43</c:v>
                </c:pt>
                <c:pt idx="2">
                  <c:v>88.75</c:v>
                </c:pt>
                <c:pt idx="3">
                  <c:v>88.14</c:v>
                </c:pt>
                <c:pt idx="4">
                  <c:v>94.45</c:v>
                </c:pt>
              </c:numCache>
            </c:numRef>
          </c:val>
          <c:smooth val="0"/>
          <c:extLst>
            <c:ext xmlns:c16="http://schemas.microsoft.com/office/drawing/2014/chart" uri="{C3380CC4-5D6E-409C-BE32-E72D297353CC}">
              <c16:uniqueId val="{00000001-95D3-4068-A60F-7FFB4F0FFA06}"/>
            </c:ext>
          </c:extLst>
        </c:ser>
        <c:dLbls>
          <c:showLegendKey val="0"/>
          <c:showVal val="0"/>
          <c:showCatName val="0"/>
          <c:showSerName val="0"/>
          <c:showPercent val="0"/>
          <c:showBubbleSize val="0"/>
        </c:dLbls>
        <c:marker val="1"/>
        <c:smooth val="0"/>
        <c:axId val="222435968"/>
        <c:axId val="222450432"/>
      </c:lineChart>
      <c:dateAx>
        <c:axId val="222435968"/>
        <c:scaling>
          <c:orientation val="minMax"/>
        </c:scaling>
        <c:delete val="1"/>
        <c:axPos val="b"/>
        <c:numFmt formatCode="ge" sourceLinked="1"/>
        <c:majorTickMark val="none"/>
        <c:minorTickMark val="none"/>
        <c:tickLblPos val="none"/>
        <c:crossAx val="222450432"/>
        <c:crosses val="autoZero"/>
        <c:auto val="1"/>
        <c:lblOffset val="100"/>
        <c:baseTimeUnit val="years"/>
      </c:dateAx>
      <c:valAx>
        <c:axId val="22245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4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105.77</c:v>
                </c:pt>
                <c:pt idx="1">
                  <c:v>103.85</c:v>
                </c:pt>
                <c:pt idx="2">
                  <c:v>105.04</c:v>
                </c:pt>
                <c:pt idx="3">
                  <c:v>105.47</c:v>
                </c:pt>
                <c:pt idx="4">
                  <c:v>104.8</c:v>
                </c:pt>
              </c:numCache>
            </c:numRef>
          </c:val>
          <c:extLst>
            <c:ext xmlns:c16="http://schemas.microsoft.com/office/drawing/2014/chart" uri="{C3380CC4-5D6E-409C-BE32-E72D297353CC}">
              <c16:uniqueId val="{00000000-4CB3-47B1-8746-E10AC13714CC}"/>
            </c:ext>
          </c:extLst>
        </c:ser>
        <c:dLbls>
          <c:showLegendKey val="0"/>
          <c:showVal val="0"/>
          <c:showCatName val="0"/>
          <c:showSerName val="0"/>
          <c:showPercent val="0"/>
          <c:showBubbleSize val="0"/>
        </c:dLbls>
        <c:gapWidth val="150"/>
        <c:axId val="220093056"/>
        <c:axId val="22010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107.34</c:v>
                </c:pt>
                <c:pt idx="1">
                  <c:v>105.45</c:v>
                </c:pt>
                <c:pt idx="2">
                  <c:v>105.41</c:v>
                </c:pt>
                <c:pt idx="3">
                  <c:v>104.82</c:v>
                </c:pt>
                <c:pt idx="4">
                  <c:v>107.64</c:v>
                </c:pt>
              </c:numCache>
            </c:numRef>
          </c:val>
          <c:smooth val="0"/>
          <c:extLst>
            <c:ext xmlns:c16="http://schemas.microsoft.com/office/drawing/2014/chart" uri="{C3380CC4-5D6E-409C-BE32-E72D297353CC}">
              <c16:uniqueId val="{00000001-4CB3-47B1-8746-E10AC13714CC}"/>
            </c:ext>
          </c:extLst>
        </c:ser>
        <c:dLbls>
          <c:showLegendKey val="0"/>
          <c:showVal val="0"/>
          <c:showCatName val="0"/>
          <c:showSerName val="0"/>
          <c:showPercent val="0"/>
          <c:showBubbleSize val="0"/>
        </c:dLbls>
        <c:marker val="1"/>
        <c:smooth val="0"/>
        <c:axId val="220093056"/>
        <c:axId val="220107520"/>
      </c:lineChart>
      <c:dateAx>
        <c:axId val="220093056"/>
        <c:scaling>
          <c:orientation val="minMax"/>
        </c:scaling>
        <c:delete val="1"/>
        <c:axPos val="b"/>
        <c:numFmt formatCode="ge" sourceLinked="1"/>
        <c:majorTickMark val="none"/>
        <c:minorTickMark val="none"/>
        <c:tickLblPos val="none"/>
        <c:crossAx val="220107520"/>
        <c:crosses val="autoZero"/>
        <c:auto val="1"/>
        <c:lblOffset val="100"/>
        <c:baseTimeUnit val="years"/>
      </c:dateAx>
      <c:valAx>
        <c:axId val="2201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0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10.51</c:v>
                </c:pt>
                <c:pt idx="1">
                  <c:v>12.93</c:v>
                </c:pt>
                <c:pt idx="2">
                  <c:v>15.39</c:v>
                </c:pt>
                <c:pt idx="3">
                  <c:v>17.7</c:v>
                </c:pt>
                <c:pt idx="4">
                  <c:v>19.41</c:v>
                </c:pt>
              </c:numCache>
            </c:numRef>
          </c:val>
          <c:extLst>
            <c:ext xmlns:c16="http://schemas.microsoft.com/office/drawing/2014/chart" uri="{C3380CC4-5D6E-409C-BE32-E72D297353CC}">
              <c16:uniqueId val="{00000000-6422-4D40-9DC8-3B247466AF27}"/>
            </c:ext>
          </c:extLst>
        </c:ser>
        <c:dLbls>
          <c:showLegendKey val="0"/>
          <c:showVal val="0"/>
          <c:showCatName val="0"/>
          <c:showSerName val="0"/>
          <c:showPercent val="0"/>
          <c:showBubbleSize val="0"/>
        </c:dLbls>
        <c:gapWidth val="150"/>
        <c:axId val="220122112"/>
        <c:axId val="22172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9.4499999999999993</c:v>
                </c:pt>
                <c:pt idx="1">
                  <c:v>11.76</c:v>
                </c:pt>
                <c:pt idx="2">
                  <c:v>11.95</c:v>
                </c:pt>
                <c:pt idx="3">
                  <c:v>12.19</c:v>
                </c:pt>
                <c:pt idx="4">
                  <c:v>30.45</c:v>
                </c:pt>
              </c:numCache>
            </c:numRef>
          </c:val>
          <c:smooth val="0"/>
          <c:extLst>
            <c:ext xmlns:c16="http://schemas.microsoft.com/office/drawing/2014/chart" uri="{C3380CC4-5D6E-409C-BE32-E72D297353CC}">
              <c16:uniqueId val="{00000001-6422-4D40-9DC8-3B247466AF27}"/>
            </c:ext>
          </c:extLst>
        </c:ser>
        <c:dLbls>
          <c:showLegendKey val="0"/>
          <c:showVal val="0"/>
          <c:showCatName val="0"/>
          <c:showSerName val="0"/>
          <c:showPercent val="0"/>
          <c:showBubbleSize val="0"/>
        </c:dLbls>
        <c:marker val="1"/>
        <c:smooth val="0"/>
        <c:axId val="220122112"/>
        <c:axId val="221721728"/>
      </c:lineChart>
      <c:dateAx>
        <c:axId val="220122112"/>
        <c:scaling>
          <c:orientation val="minMax"/>
        </c:scaling>
        <c:delete val="1"/>
        <c:axPos val="b"/>
        <c:numFmt formatCode="ge" sourceLinked="1"/>
        <c:majorTickMark val="none"/>
        <c:minorTickMark val="none"/>
        <c:tickLblPos val="none"/>
        <c:crossAx val="221721728"/>
        <c:crosses val="autoZero"/>
        <c:auto val="1"/>
        <c:lblOffset val="100"/>
        <c:baseTimeUnit val="years"/>
      </c:dateAx>
      <c:valAx>
        <c:axId val="22172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1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0.1</c:v>
                </c:pt>
                <c:pt idx="1">
                  <c:v>0.17</c:v>
                </c:pt>
                <c:pt idx="2">
                  <c:v>0.18</c:v>
                </c:pt>
                <c:pt idx="3">
                  <c:v>0.35</c:v>
                </c:pt>
                <c:pt idx="4">
                  <c:v>0.4</c:v>
                </c:pt>
              </c:numCache>
            </c:numRef>
          </c:val>
          <c:extLst>
            <c:ext xmlns:c16="http://schemas.microsoft.com/office/drawing/2014/chart" uri="{C3380CC4-5D6E-409C-BE32-E72D297353CC}">
              <c16:uniqueId val="{00000000-48D6-4754-A1D4-F9BD0F49EBA1}"/>
            </c:ext>
          </c:extLst>
        </c:ser>
        <c:dLbls>
          <c:showLegendKey val="0"/>
          <c:showVal val="0"/>
          <c:showCatName val="0"/>
          <c:showSerName val="0"/>
          <c:showPercent val="0"/>
          <c:showBubbleSize val="0"/>
        </c:dLbls>
        <c:gapWidth val="150"/>
        <c:axId val="221744512"/>
        <c:axId val="22175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7.0000000000000007E-2</c:v>
                </c:pt>
                <c:pt idx="1">
                  <c:v>0.12</c:v>
                </c:pt>
                <c:pt idx="2">
                  <c:v>0.09</c:v>
                </c:pt>
                <c:pt idx="3">
                  <c:v>1.01</c:v>
                </c:pt>
                <c:pt idx="4">
                  <c:v>4.8499999999999996</c:v>
                </c:pt>
              </c:numCache>
            </c:numRef>
          </c:val>
          <c:smooth val="0"/>
          <c:extLst>
            <c:ext xmlns:c16="http://schemas.microsoft.com/office/drawing/2014/chart" uri="{C3380CC4-5D6E-409C-BE32-E72D297353CC}">
              <c16:uniqueId val="{00000001-48D6-4754-A1D4-F9BD0F49EBA1}"/>
            </c:ext>
          </c:extLst>
        </c:ser>
        <c:dLbls>
          <c:showLegendKey val="0"/>
          <c:showVal val="0"/>
          <c:showCatName val="0"/>
          <c:showSerName val="0"/>
          <c:showPercent val="0"/>
          <c:showBubbleSize val="0"/>
        </c:dLbls>
        <c:marker val="1"/>
        <c:smooth val="0"/>
        <c:axId val="221744512"/>
        <c:axId val="221750784"/>
      </c:lineChart>
      <c:dateAx>
        <c:axId val="221744512"/>
        <c:scaling>
          <c:orientation val="minMax"/>
        </c:scaling>
        <c:delete val="1"/>
        <c:axPos val="b"/>
        <c:numFmt formatCode="ge" sourceLinked="1"/>
        <c:majorTickMark val="none"/>
        <c:minorTickMark val="none"/>
        <c:tickLblPos val="none"/>
        <c:crossAx val="221750784"/>
        <c:crosses val="autoZero"/>
        <c:auto val="1"/>
        <c:lblOffset val="100"/>
        <c:baseTimeUnit val="years"/>
      </c:dateAx>
      <c:valAx>
        <c:axId val="2217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74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96-4CD7-8434-2352F2784275}"/>
            </c:ext>
          </c:extLst>
        </c:ser>
        <c:dLbls>
          <c:showLegendKey val="0"/>
          <c:showVal val="0"/>
          <c:showCatName val="0"/>
          <c:showSerName val="0"/>
          <c:showPercent val="0"/>
          <c:showBubbleSize val="0"/>
        </c:dLbls>
        <c:gapWidth val="150"/>
        <c:axId val="221800704"/>
        <c:axId val="22181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formatCode="#,##0.00;&quot;△&quot;#,##0.00;&quot;-&quot;">
                  <c:v>9.1999999999999993</c:v>
                </c:pt>
              </c:numCache>
            </c:numRef>
          </c:val>
          <c:smooth val="0"/>
          <c:extLst>
            <c:ext xmlns:c16="http://schemas.microsoft.com/office/drawing/2014/chart" uri="{C3380CC4-5D6E-409C-BE32-E72D297353CC}">
              <c16:uniqueId val="{00000001-BF96-4CD7-8434-2352F2784275}"/>
            </c:ext>
          </c:extLst>
        </c:ser>
        <c:dLbls>
          <c:showLegendKey val="0"/>
          <c:showVal val="0"/>
          <c:showCatName val="0"/>
          <c:showSerName val="0"/>
          <c:showPercent val="0"/>
          <c:showBubbleSize val="0"/>
        </c:dLbls>
        <c:marker val="1"/>
        <c:smooth val="0"/>
        <c:axId val="221800704"/>
        <c:axId val="221811072"/>
      </c:lineChart>
      <c:dateAx>
        <c:axId val="221800704"/>
        <c:scaling>
          <c:orientation val="minMax"/>
        </c:scaling>
        <c:delete val="1"/>
        <c:axPos val="b"/>
        <c:numFmt formatCode="ge" sourceLinked="1"/>
        <c:majorTickMark val="none"/>
        <c:minorTickMark val="none"/>
        <c:tickLblPos val="none"/>
        <c:crossAx val="221811072"/>
        <c:crosses val="autoZero"/>
        <c:auto val="1"/>
        <c:lblOffset val="100"/>
        <c:baseTimeUnit val="years"/>
      </c:dateAx>
      <c:valAx>
        <c:axId val="2218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99.47</c:v>
                </c:pt>
                <c:pt idx="1">
                  <c:v>98.99</c:v>
                </c:pt>
                <c:pt idx="2">
                  <c:v>108.59</c:v>
                </c:pt>
                <c:pt idx="3">
                  <c:v>116.29</c:v>
                </c:pt>
                <c:pt idx="4">
                  <c:v>99.3</c:v>
                </c:pt>
              </c:numCache>
            </c:numRef>
          </c:val>
          <c:extLst>
            <c:ext xmlns:c16="http://schemas.microsoft.com/office/drawing/2014/chart" uri="{C3380CC4-5D6E-409C-BE32-E72D297353CC}">
              <c16:uniqueId val="{00000000-3CBF-46B4-BAD7-E90BE7C5A023}"/>
            </c:ext>
          </c:extLst>
        </c:ser>
        <c:dLbls>
          <c:showLegendKey val="0"/>
          <c:showVal val="0"/>
          <c:showCatName val="0"/>
          <c:showSerName val="0"/>
          <c:showPercent val="0"/>
          <c:showBubbleSize val="0"/>
        </c:dLbls>
        <c:gapWidth val="150"/>
        <c:axId val="221842048"/>
        <c:axId val="22185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71.91</c:v>
                </c:pt>
                <c:pt idx="1">
                  <c:v>75.12</c:v>
                </c:pt>
                <c:pt idx="2">
                  <c:v>65.47</c:v>
                </c:pt>
                <c:pt idx="3">
                  <c:v>64.959999999999994</c:v>
                </c:pt>
                <c:pt idx="4">
                  <c:v>72.22</c:v>
                </c:pt>
              </c:numCache>
            </c:numRef>
          </c:val>
          <c:smooth val="0"/>
          <c:extLst>
            <c:ext xmlns:c16="http://schemas.microsoft.com/office/drawing/2014/chart" uri="{C3380CC4-5D6E-409C-BE32-E72D297353CC}">
              <c16:uniqueId val="{00000001-3CBF-46B4-BAD7-E90BE7C5A023}"/>
            </c:ext>
          </c:extLst>
        </c:ser>
        <c:dLbls>
          <c:showLegendKey val="0"/>
          <c:showVal val="0"/>
          <c:showCatName val="0"/>
          <c:showSerName val="0"/>
          <c:showPercent val="0"/>
          <c:showBubbleSize val="0"/>
        </c:dLbls>
        <c:marker val="1"/>
        <c:smooth val="0"/>
        <c:axId val="221842048"/>
        <c:axId val="221852416"/>
      </c:lineChart>
      <c:dateAx>
        <c:axId val="221842048"/>
        <c:scaling>
          <c:orientation val="minMax"/>
        </c:scaling>
        <c:delete val="1"/>
        <c:axPos val="b"/>
        <c:numFmt formatCode="ge" sourceLinked="1"/>
        <c:majorTickMark val="none"/>
        <c:minorTickMark val="none"/>
        <c:tickLblPos val="none"/>
        <c:crossAx val="221852416"/>
        <c:crosses val="autoZero"/>
        <c:auto val="1"/>
        <c:lblOffset val="100"/>
        <c:baseTimeUnit val="years"/>
      </c:dateAx>
      <c:valAx>
        <c:axId val="22185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1208.9000000000001</c:v>
                </c:pt>
                <c:pt idx="1">
                  <c:v>1147.44</c:v>
                </c:pt>
                <c:pt idx="2">
                  <c:v>1064.1300000000001</c:v>
                </c:pt>
                <c:pt idx="3">
                  <c:v>1020.17</c:v>
                </c:pt>
                <c:pt idx="4">
                  <c:v>991.69</c:v>
                </c:pt>
              </c:numCache>
            </c:numRef>
          </c:val>
          <c:extLst>
            <c:ext xmlns:c16="http://schemas.microsoft.com/office/drawing/2014/chart" uri="{C3380CC4-5D6E-409C-BE32-E72D297353CC}">
              <c16:uniqueId val="{00000000-8EC6-46CD-8028-217F163593E5}"/>
            </c:ext>
          </c:extLst>
        </c:ser>
        <c:dLbls>
          <c:showLegendKey val="0"/>
          <c:showVal val="0"/>
          <c:showCatName val="0"/>
          <c:showSerName val="0"/>
          <c:showPercent val="0"/>
          <c:showBubbleSize val="0"/>
        </c:dLbls>
        <c:gapWidth val="150"/>
        <c:axId val="221885952"/>
        <c:axId val="22188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929.81</c:v>
                </c:pt>
                <c:pt idx="1">
                  <c:v>856.82</c:v>
                </c:pt>
                <c:pt idx="2">
                  <c:v>835.39</c:v>
                </c:pt>
                <c:pt idx="3">
                  <c:v>925.1</c:v>
                </c:pt>
                <c:pt idx="4">
                  <c:v>730.93</c:v>
                </c:pt>
              </c:numCache>
            </c:numRef>
          </c:val>
          <c:smooth val="0"/>
          <c:extLst>
            <c:ext xmlns:c16="http://schemas.microsoft.com/office/drawing/2014/chart" uri="{C3380CC4-5D6E-409C-BE32-E72D297353CC}">
              <c16:uniqueId val="{00000001-8EC6-46CD-8028-217F163593E5}"/>
            </c:ext>
          </c:extLst>
        </c:ser>
        <c:dLbls>
          <c:showLegendKey val="0"/>
          <c:showVal val="0"/>
          <c:showCatName val="0"/>
          <c:showSerName val="0"/>
          <c:showPercent val="0"/>
          <c:showBubbleSize val="0"/>
        </c:dLbls>
        <c:marker val="1"/>
        <c:smooth val="0"/>
        <c:axId val="221885952"/>
        <c:axId val="221887872"/>
      </c:lineChart>
      <c:dateAx>
        <c:axId val="221885952"/>
        <c:scaling>
          <c:orientation val="minMax"/>
        </c:scaling>
        <c:delete val="1"/>
        <c:axPos val="b"/>
        <c:numFmt formatCode="ge" sourceLinked="1"/>
        <c:majorTickMark val="none"/>
        <c:minorTickMark val="none"/>
        <c:tickLblPos val="none"/>
        <c:crossAx val="221887872"/>
        <c:crosses val="autoZero"/>
        <c:auto val="1"/>
        <c:lblOffset val="100"/>
        <c:baseTimeUnit val="years"/>
      </c:dateAx>
      <c:valAx>
        <c:axId val="2218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100.01</c:v>
                </c:pt>
                <c:pt idx="1">
                  <c:v>80.930000000000007</c:v>
                </c:pt>
                <c:pt idx="2">
                  <c:v>81.22</c:v>
                </c:pt>
                <c:pt idx="3">
                  <c:v>81.31</c:v>
                </c:pt>
                <c:pt idx="4">
                  <c:v>80.8</c:v>
                </c:pt>
              </c:numCache>
            </c:numRef>
          </c:val>
          <c:extLst>
            <c:ext xmlns:c16="http://schemas.microsoft.com/office/drawing/2014/chart" uri="{C3380CC4-5D6E-409C-BE32-E72D297353CC}">
              <c16:uniqueId val="{00000000-2102-4DD3-B9C4-D3238A2DF44A}"/>
            </c:ext>
          </c:extLst>
        </c:ser>
        <c:dLbls>
          <c:showLegendKey val="0"/>
          <c:showVal val="0"/>
          <c:showCatName val="0"/>
          <c:showSerName val="0"/>
          <c:showPercent val="0"/>
          <c:showBubbleSize val="0"/>
        </c:dLbls>
        <c:gapWidth val="150"/>
        <c:axId val="221919104"/>
        <c:axId val="22192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78.44</c:v>
                </c:pt>
                <c:pt idx="1">
                  <c:v>74.17</c:v>
                </c:pt>
                <c:pt idx="2">
                  <c:v>76.3</c:v>
                </c:pt>
                <c:pt idx="3">
                  <c:v>80.36</c:v>
                </c:pt>
                <c:pt idx="4">
                  <c:v>98.09</c:v>
                </c:pt>
              </c:numCache>
            </c:numRef>
          </c:val>
          <c:smooth val="0"/>
          <c:extLst>
            <c:ext xmlns:c16="http://schemas.microsoft.com/office/drawing/2014/chart" uri="{C3380CC4-5D6E-409C-BE32-E72D297353CC}">
              <c16:uniqueId val="{00000001-2102-4DD3-B9C4-D3238A2DF44A}"/>
            </c:ext>
          </c:extLst>
        </c:ser>
        <c:dLbls>
          <c:showLegendKey val="0"/>
          <c:showVal val="0"/>
          <c:showCatName val="0"/>
          <c:showSerName val="0"/>
          <c:showPercent val="0"/>
          <c:showBubbleSize val="0"/>
        </c:dLbls>
        <c:marker val="1"/>
        <c:smooth val="0"/>
        <c:axId val="221919104"/>
        <c:axId val="221925376"/>
      </c:lineChart>
      <c:dateAx>
        <c:axId val="221919104"/>
        <c:scaling>
          <c:orientation val="minMax"/>
        </c:scaling>
        <c:delete val="1"/>
        <c:axPos val="b"/>
        <c:numFmt formatCode="ge" sourceLinked="1"/>
        <c:majorTickMark val="none"/>
        <c:minorTickMark val="none"/>
        <c:tickLblPos val="none"/>
        <c:crossAx val="221925376"/>
        <c:crosses val="autoZero"/>
        <c:auto val="1"/>
        <c:lblOffset val="100"/>
        <c:baseTimeUnit val="years"/>
      </c:dateAx>
      <c:valAx>
        <c:axId val="22192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121.17</c:v>
                </c:pt>
                <c:pt idx="1">
                  <c:v>149.99</c:v>
                </c:pt>
                <c:pt idx="2">
                  <c:v>150</c:v>
                </c:pt>
                <c:pt idx="3">
                  <c:v>149.93</c:v>
                </c:pt>
                <c:pt idx="4">
                  <c:v>150.79</c:v>
                </c:pt>
              </c:numCache>
            </c:numRef>
          </c:val>
          <c:extLst>
            <c:ext xmlns:c16="http://schemas.microsoft.com/office/drawing/2014/chart" uri="{C3380CC4-5D6E-409C-BE32-E72D297353CC}">
              <c16:uniqueId val="{00000000-EA16-4CA9-B54C-69A3140B0C12}"/>
            </c:ext>
          </c:extLst>
        </c:ser>
        <c:dLbls>
          <c:showLegendKey val="0"/>
          <c:showVal val="0"/>
          <c:showCatName val="0"/>
          <c:showSerName val="0"/>
          <c:showPercent val="0"/>
          <c:showBubbleSize val="0"/>
        </c:dLbls>
        <c:gapWidth val="150"/>
        <c:axId val="221947776"/>
        <c:axId val="22196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151.31</c:v>
                </c:pt>
                <c:pt idx="1">
                  <c:v>159.33000000000001</c:v>
                </c:pt>
                <c:pt idx="2">
                  <c:v>152.38</c:v>
                </c:pt>
                <c:pt idx="3">
                  <c:v>145.83000000000001</c:v>
                </c:pt>
                <c:pt idx="4">
                  <c:v>146.08000000000001</c:v>
                </c:pt>
              </c:numCache>
            </c:numRef>
          </c:val>
          <c:smooth val="0"/>
          <c:extLst>
            <c:ext xmlns:c16="http://schemas.microsoft.com/office/drawing/2014/chart" uri="{C3380CC4-5D6E-409C-BE32-E72D297353CC}">
              <c16:uniqueId val="{00000001-EA16-4CA9-B54C-69A3140B0C12}"/>
            </c:ext>
          </c:extLst>
        </c:ser>
        <c:dLbls>
          <c:showLegendKey val="0"/>
          <c:showVal val="0"/>
          <c:showCatName val="0"/>
          <c:showSerName val="0"/>
          <c:showPercent val="0"/>
          <c:showBubbleSize val="0"/>
        </c:dLbls>
        <c:marker val="1"/>
        <c:smooth val="0"/>
        <c:axId val="221947776"/>
        <c:axId val="221962240"/>
      </c:lineChart>
      <c:dateAx>
        <c:axId val="221947776"/>
        <c:scaling>
          <c:orientation val="minMax"/>
        </c:scaling>
        <c:delete val="1"/>
        <c:axPos val="b"/>
        <c:numFmt formatCode="ge" sourceLinked="1"/>
        <c:majorTickMark val="none"/>
        <c:minorTickMark val="none"/>
        <c:tickLblPos val="none"/>
        <c:crossAx val="221962240"/>
        <c:crosses val="autoZero"/>
        <c:auto val="1"/>
        <c:lblOffset val="100"/>
        <c:baseTimeUnit val="years"/>
      </c:dateAx>
      <c:valAx>
        <c:axId val="2219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9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豊田市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自治体職員</v>
      </c>
      <c r="AE8" s="49"/>
      <c r="AF8" s="49"/>
      <c r="AG8" s="49"/>
      <c r="AH8" s="49"/>
      <c r="AI8" s="49"/>
      <c r="AJ8" s="49"/>
      <c r="AK8" s="3"/>
      <c r="AL8" s="50">
        <f>データ!S6</f>
        <v>425755</v>
      </c>
      <c r="AM8" s="50"/>
      <c r="AN8" s="50"/>
      <c r="AO8" s="50"/>
      <c r="AP8" s="50"/>
      <c r="AQ8" s="50"/>
      <c r="AR8" s="50"/>
      <c r="AS8" s="50"/>
      <c r="AT8" s="45">
        <f>データ!T6</f>
        <v>918.32</v>
      </c>
      <c r="AU8" s="45"/>
      <c r="AV8" s="45"/>
      <c r="AW8" s="45"/>
      <c r="AX8" s="45"/>
      <c r="AY8" s="45"/>
      <c r="AZ8" s="45"/>
      <c r="BA8" s="45"/>
      <c r="BB8" s="45">
        <f>データ!U6</f>
        <v>463.62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72.86</v>
      </c>
      <c r="J10" s="45"/>
      <c r="K10" s="45"/>
      <c r="L10" s="45"/>
      <c r="M10" s="45"/>
      <c r="N10" s="45"/>
      <c r="O10" s="45"/>
      <c r="P10" s="45">
        <f>データ!P6</f>
        <v>70.489999999999995</v>
      </c>
      <c r="Q10" s="45"/>
      <c r="R10" s="45"/>
      <c r="S10" s="45"/>
      <c r="T10" s="45"/>
      <c r="U10" s="45"/>
      <c r="V10" s="45"/>
      <c r="W10" s="45">
        <f>データ!Q6</f>
        <v>93.17</v>
      </c>
      <c r="X10" s="45"/>
      <c r="Y10" s="45"/>
      <c r="Z10" s="45"/>
      <c r="AA10" s="45"/>
      <c r="AB10" s="45"/>
      <c r="AC10" s="45"/>
      <c r="AD10" s="50">
        <f>データ!R6</f>
        <v>1944</v>
      </c>
      <c r="AE10" s="50"/>
      <c r="AF10" s="50"/>
      <c r="AG10" s="50"/>
      <c r="AH10" s="50"/>
      <c r="AI10" s="50"/>
      <c r="AJ10" s="50"/>
      <c r="AK10" s="2"/>
      <c r="AL10" s="50">
        <f>データ!V6</f>
        <v>299843</v>
      </c>
      <c r="AM10" s="50"/>
      <c r="AN10" s="50"/>
      <c r="AO10" s="50"/>
      <c r="AP10" s="50"/>
      <c r="AQ10" s="50"/>
      <c r="AR10" s="50"/>
      <c r="AS10" s="50"/>
      <c r="AT10" s="45">
        <f>データ!W6</f>
        <v>47.8</v>
      </c>
      <c r="AU10" s="45"/>
      <c r="AV10" s="45"/>
      <c r="AW10" s="45"/>
      <c r="AX10" s="45"/>
      <c r="AY10" s="45"/>
      <c r="AZ10" s="45"/>
      <c r="BA10" s="45"/>
      <c r="BB10" s="45">
        <f>データ!X6</f>
        <v>6272.87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yyU636v30utNjyuxeJ5+Iv3u8EtkeEdPMbnemiDYKP1m9PJ3SJnmoM1kP6F9LHc0+nbMvA39JSlkSG71EYQTBA==" saltValue="TXf6NePDkMh7IDHVhPot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232114</v>
      </c>
      <c r="D6" s="33">
        <f t="shared" si="3"/>
        <v>46</v>
      </c>
      <c r="E6" s="33">
        <f t="shared" si="3"/>
        <v>17</v>
      </c>
      <c r="F6" s="33">
        <f t="shared" si="3"/>
        <v>1</v>
      </c>
      <c r="G6" s="33">
        <f t="shared" si="3"/>
        <v>0</v>
      </c>
      <c r="H6" s="33" t="str">
        <f t="shared" si="3"/>
        <v>愛知県　豊田市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72.86</v>
      </c>
      <c r="P6" s="34">
        <f t="shared" si="3"/>
        <v>70.489999999999995</v>
      </c>
      <c r="Q6" s="34">
        <f t="shared" si="3"/>
        <v>93.17</v>
      </c>
      <c r="R6" s="34">
        <f t="shared" si="3"/>
        <v>1944</v>
      </c>
      <c r="S6" s="34">
        <f t="shared" si="3"/>
        <v>425755</v>
      </c>
      <c r="T6" s="34">
        <f t="shared" si="3"/>
        <v>918.32</v>
      </c>
      <c r="U6" s="34">
        <f t="shared" si="3"/>
        <v>463.62</v>
      </c>
      <c r="V6" s="34">
        <f t="shared" si="3"/>
        <v>299843</v>
      </c>
      <c r="W6" s="34">
        <f t="shared" si="3"/>
        <v>47.8</v>
      </c>
      <c r="X6" s="34">
        <f t="shared" si="3"/>
        <v>6272.87</v>
      </c>
      <c r="Y6" s="35">
        <f>IF(Y7="",NA(),Y7)</f>
        <v>105.77</v>
      </c>
      <c r="Z6" s="35">
        <f t="shared" ref="Z6:AH6" si="4">IF(Z7="",NA(),Z7)</f>
        <v>103.85</v>
      </c>
      <c r="AA6" s="35">
        <f t="shared" si="4"/>
        <v>105.04</v>
      </c>
      <c r="AB6" s="35">
        <f t="shared" si="4"/>
        <v>105.47</v>
      </c>
      <c r="AC6" s="35">
        <f t="shared" si="4"/>
        <v>104.8</v>
      </c>
      <c r="AD6" s="35">
        <f t="shared" si="4"/>
        <v>107.34</v>
      </c>
      <c r="AE6" s="35">
        <f t="shared" si="4"/>
        <v>105.45</v>
      </c>
      <c r="AF6" s="35">
        <f t="shared" si="4"/>
        <v>105.41</v>
      </c>
      <c r="AG6" s="35">
        <f t="shared" si="4"/>
        <v>104.82</v>
      </c>
      <c r="AH6" s="35">
        <f t="shared" si="4"/>
        <v>107.64</v>
      </c>
      <c r="AI6" s="34" t="str">
        <f>IF(AI7="","",IF(AI7="-","【-】","【"&amp;SUBSTITUTE(TEXT(AI7,"#,##0.00"),"-","△")&amp;"】"))</f>
        <v>【108.69】</v>
      </c>
      <c r="AJ6" s="34">
        <f>IF(AJ7="",NA(),AJ7)</f>
        <v>0</v>
      </c>
      <c r="AK6" s="34">
        <f t="shared" ref="AK6:AS6" si="5">IF(AK7="",NA(),AK7)</f>
        <v>0</v>
      </c>
      <c r="AL6" s="34">
        <f t="shared" si="5"/>
        <v>0</v>
      </c>
      <c r="AM6" s="34">
        <f t="shared" si="5"/>
        <v>0</v>
      </c>
      <c r="AN6" s="34">
        <f t="shared" si="5"/>
        <v>0</v>
      </c>
      <c r="AO6" s="34">
        <f t="shared" si="5"/>
        <v>0</v>
      </c>
      <c r="AP6" s="34">
        <f t="shared" si="5"/>
        <v>0</v>
      </c>
      <c r="AQ6" s="34">
        <f t="shared" si="5"/>
        <v>0</v>
      </c>
      <c r="AR6" s="34">
        <f t="shared" si="5"/>
        <v>0</v>
      </c>
      <c r="AS6" s="35">
        <f t="shared" si="5"/>
        <v>9.1999999999999993</v>
      </c>
      <c r="AT6" s="34" t="str">
        <f>IF(AT7="","",IF(AT7="-","【-】","【"&amp;SUBSTITUTE(TEXT(AT7,"#,##0.00"),"-","△")&amp;"】"))</f>
        <v>【3.28】</v>
      </c>
      <c r="AU6" s="35">
        <f>IF(AU7="",NA(),AU7)</f>
        <v>99.47</v>
      </c>
      <c r="AV6" s="35">
        <f t="shared" ref="AV6:BD6" si="6">IF(AV7="",NA(),AV7)</f>
        <v>98.99</v>
      </c>
      <c r="AW6" s="35">
        <f t="shared" si="6"/>
        <v>108.59</v>
      </c>
      <c r="AX6" s="35">
        <f t="shared" si="6"/>
        <v>116.29</v>
      </c>
      <c r="AY6" s="35">
        <f t="shared" si="6"/>
        <v>99.3</v>
      </c>
      <c r="AZ6" s="35">
        <f t="shared" si="6"/>
        <v>71.91</v>
      </c>
      <c r="BA6" s="35">
        <f t="shared" si="6"/>
        <v>75.12</v>
      </c>
      <c r="BB6" s="35">
        <f t="shared" si="6"/>
        <v>65.47</v>
      </c>
      <c r="BC6" s="35">
        <f t="shared" si="6"/>
        <v>64.959999999999994</v>
      </c>
      <c r="BD6" s="35">
        <f t="shared" si="6"/>
        <v>72.22</v>
      </c>
      <c r="BE6" s="34" t="str">
        <f>IF(BE7="","",IF(BE7="-","【-】","【"&amp;SUBSTITUTE(TEXT(BE7,"#,##0.00"),"-","△")&amp;"】"))</f>
        <v>【69.49】</v>
      </c>
      <c r="BF6" s="35">
        <f>IF(BF7="",NA(),BF7)</f>
        <v>1208.9000000000001</v>
      </c>
      <c r="BG6" s="35">
        <f t="shared" ref="BG6:BO6" si="7">IF(BG7="",NA(),BG7)</f>
        <v>1147.44</v>
      </c>
      <c r="BH6" s="35">
        <f t="shared" si="7"/>
        <v>1064.1300000000001</v>
      </c>
      <c r="BI6" s="35">
        <f t="shared" si="7"/>
        <v>1020.17</v>
      </c>
      <c r="BJ6" s="35">
        <f t="shared" si="7"/>
        <v>991.69</v>
      </c>
      <c r="BK6" s="35">
        <f t="shared" si="7"/>
        <v>929.81</v>
      </c>
      <c r="BL6" s="35">
        <f t="shared" si="7"/>
        <v>856.82</v>
      </c>
      <c r="BM6" s="35">
        <f t="shared" si="7"/>
        <v>835.39</v>
      </c>
      <c r="BN6" s="35">
        <f t="shared" si="7"/>
        <v>925.1</v>
      </c>
      <c r="BO6" s="35">
        <f t="shared" si="7"/>
        <v>730.93</v>
      </c>
      <c r="BP6" s="34" t="str">
        <f>IF(BP7="","",IF(BP7="-","【-】","【"&amp;SUBSTITUTE(TEXT(BP7,"#,##0.00"),"-","△")&amp;"】"))</f>
        <v>【682.78】</v>
      </c>
      <c r="BQ6" s="35">
        <f>IF(BQ7="",NA(),BQ7)</f>
        <v>100.01</v>
      </c>
      <c r="BR6" s="35">
        <f t="shared" ref="BR6:BZ6" si="8">IF(BR7="",NA(),BR7)</f>
        <v>80.930000000000007</v>
      </c>
      <c r="BS6" s="35">
        <f t="shared" si="8"/>
        <v>81.22</v>
      </c>
      <c r="BT6" s="35">
        <f t="shared" si="8"/>
        <v>81.31</v>
      </c>
      <c r="BU6" s="35">
        <f t="shared" si="8"/>
        <v>80.8</v>
      </c>
      <c r="BV6" s="35">
        <f t="shared" si="8"/>
        <v>78.44</v>
      </c>
      <c r="BW6" s="35">
        <f t="shared" si="8"/>
        <v>74.17</v>
      </c>
      <c r="BX6" s="35">
        <f t="shared" si="8"/>
        <v>76.3</v>
      </c>
      <c r="BY6" s="35">
        <f t="shared" si="8"/>
        <v>80.36</v>
      </c>
      <c r="BZ6" s="35">
        <f t="shared" si="8"/>
        <v>98.09</v>
      </c>
      <c r="CA6" s="34" t="str">
        <f>IF(CA7="","",IF(CA7="-","【-】","【"&amp;SUBSTITUTE(TEXT(CA7,"#,##0.00"),"-","△")&amp;"】"))</f>
        <v>【100.91】</v>
      </c>
      <c r="CB6" s="35">
        <f>IF(CB7="",NA(),CB7)</f>
        <v>121.17</v>
      </c>
      <c r="CC6" s="35">
        <f t="shared" ref="CC6:CK6" si="9">IF(CC7="",NA(),CC7)</f>
        <v>149.99</v>
      </c>
      <c r="CD6" s="35">
        <f t="shared" si="9"/>
        <v>150</v>
      </c>
      <c r="CE6" s="35">
        <f t="shared" si="9"/>
        <v>149.93</v>
      </c>
      <c r="CF6" s="35">
        <f t="shared" si="9"/>
        <v>150.79</v>
      </c>
      <c r="CG6" s="35">
        <f t="shared" si="9"/>
        <v>151.31</v>
      </c>
      <c r="CH6" s="35">
        <f t="shared" si="9"/>
        <v>159.33000000000001</v>
      </c>
      <c r="CI6" s="35">
        <f t="shared" si="9"/>
        <v>152.38</v>
      </c>
      <c r="CJ6" s="35">
        <f t="shared" si="9"/>
        <v>145.83000000000001</v>
      </c>
      <c r="CK6" s="35">
        <f t="shared" si="9"/>
        <v>146.08000000000001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61.93</v>
      </c>
      <c r="CW6" s="34" t="str">
        <f>IF(CW7="","",IF(CW7="-","【-】","【"&amp;SUBSTITUTE(TEXT(CW7,"#,##0.00"),"-","△")&amp;"】"))</f>
        <v>【58.98】</v>
      </c>
      <c r="CX6" s="35">
        <f>IF(CX7="",NA(),CX7)</f>
        <v>92.36</v>
      </c>
      <c r="CY6" s="35">
        <f t="shared" ref="CY6:DG6" si="11">IF(CY7="",NA(),CY7)</f>
        <v>92.28</v>
      </c>
      <c r="CZ6" s="35">
        <f t="shared" si="11"/>
        <v>91.88</v>
      </c>
      <c r="DA6" s="35">
        <f t="shared" si="11"/>
        <v>90.96</v>
      </c>
      <c r="DB6" s="35">
        <f t="shared" si="11"/>
        <v>94.45</v>
      </c>
      <c r="DC6" s="35">
        <f t="shared" si="11"/>
        <v>87.79</v>
      </c>
      <c r="DD6" s="35">
        <f t="shared" si="11"/>
        <v>88.43</v>
      </c>
      <c r="DE6" s="35">
        <f t="shared" si="11"/>
        <v>88.75</v>
      </c>
      <c r="DF6" s="35">
        <f t="shared" si="11"/>
        <v>88.14</v>
      </c>
      <c r="DG6" s="35">
        <f t="shared" si="11"/>
        <v>94.45</v>
      </c>
      <c r="DH6" s="34" t="str">
        <f>IF(DH7="","",IF(DH7="-","【-】","【"&amp;SUBSTITUTE(TEXT(DH7,"#,##0.00"),"-","△")&amp;"】"))</f>
        <v>【95.20】</v>
      </c>
      <c r="DI6" s="35">
        <f>IF(DI7="",NA(),DI7)</f>
        <v>10.51</v>
      </c>
      <c r="DJ6" s="35">
        <f t="shared" ref="DJ6:DR6" si="12">IF(DJ7="",NA(),DJ7)</f>
        <v>12.93</v>
      </c>
      <c r="DK6" s="35">
        <f t="shared" si="12"/>
        <v>15.39</v>
      </c>
      <c r="DL6" s="35">
        <f t="shared" si="12"/>
        <v>17.7</v>
      </c>
      <c r="DM6" s="35">
        <f t="shared" si="12"/>
        <v>19.41</v>
      </c>
      <c r="DN6" s="35">
        <f t="shared" si="12"/>
        <v>9.4499999999999993</v>
      </c>
      <c r="DO6" s="35">
        <f t="shared" si="12"/>
        <v>11.76</v>
      </c>
      <c r="DP6" s="35">
        <f t="shared" si="12"/>
        <v>11.95</v>
      </c>
      <c r="DQ6" s="35">
        <f t="shared" si="12"/>
        <v>12.19</v>
      </c>
      <c r="DR6" s="35">
        <f t="shared" si="12"/>
        <v>30.45</v>
      </c>
      <c r="DS6" s="34" t="str">
        <f>IF(DS7="","",IF(DS7="-","【-】","【"&amp;SUBSTITUTE(TEXT(DS7,"#,##0.00"),"-","△")&amp;"】"))</f>
        <v>【38.60】</v>
      </c>
      <c r="DT6" s="35">
        <f>IF(DT7="",NA(),DT7)</f>
        <v>0.1</v>
      </c>
      <c r="DU6" s="35">
        <f t="shared" ref="DU6:EC6" si="13">IF(DU7="",NA(),DU7)</f>
        <v>0.17</v>
      </c>
      <c r="DV6" s="35">
        <f t="shared" si="13"/>
        <v>0.18</v>
      </c>
      <c r="DW6" s="35">
        <f t="shared" si="13"/>
        <v>0.35</v>
      </c>
      <c r="DX6" s="35">
        <f t="shared" si="13"/>
        <v>0.4</v>
      </c>
      <c r="DY6" s="35">
        <f t="shared" si="13"/>
        <v>7.0000000000000007E-2</v>
      </c>
      <c r="DZ6" s="35">
        <f t="shared" si="13"/>
        <v>0.12</v>
      </c>
      <c r="EA6" s="35">
        <f t="shared" si="13"/>
        <v>0.09</v>
      </c>
      <c r="EB6" s="35">
        <f t="shared" si="13"/>
        <v>1.01</v>
      </c>
      <c r="EC6" s="35">
        <f t="shared" si="13"/>
        <v>4.8499999999999996</v>
      </c>
      <c r="ED6" s="34" t="str">
        <f>IF(ED7="","",IF(ED7="-","【-】","【"&amp;SUBSTITUTE(TEXT(ED7,"#,##0.00"),"-","△")&amp;"】"))</f>
        <v>【5.64】</v>
      </c>
      <c r="EE6" s="35">
        <f>IF(EE7="",NA(),EE7)</f>
        <v>0.16</v>
      </c>
      <c r="EF6" s="35">
        <f t="shared" ref="EF6:EN6" si="14">IF(EF7="",NA(),EF7)</f>
        <v>0.19</v>
      </c>
      <c r="EG6" s="35">
        <f t="shared" si="14"/>
        <v>0.08</v>
      </c>
      <c r="EH6" s="35">
        <f t="shared" si="14"/>
        <v>0.21</v>
      </c>
      <c r="EI6" s="35">
        <f t="shared" si="14"/>
        <v>0.13</v>
      </c>
      <c r="EJ6" s="35">
        <f t="shared" si="14"/>
        <v>7.0000000000000007E-2</v>
      </c>
      <c r="EK6" s="35">
        <f t="shared" si="14"/>
        <v>0.23</v>
      </c>
      <c r="EL6" s="35">
        <f t="shared" si="14"/>
        <v>0.06</v>
      </c>
      <c r="EM6" s="35">
        <f t="shared" si="14"/>
        <v>0.12</v>
      </c>
      <c r="EN6" s="35">
        <f t="shared" si="14"/>
        <v>0.21</v>
      </c>
      <c r="EO6" s="34" t="str">
        <f>IF(EO7="","",IF(EO7="-","【-】","【"&amp;SUBSTITUTE(TEXT(EO7,"#,##0.00"),"-","△")&amp;"】"))</f>
        <v>【0.23】</v>
      </c>
    </row>
    <row r="7" spans="1:148" s="36" customFormat="1" x14ac:dyDescent="0.15">
      <c r="A7" s="28"/>
      <c r="B7" s="37">
        <v>2018</v>
      </c>
      <c r="C7" s="37">
        <v>232114</v>
      </c>
      <c r="D7" s="37">
        <v>46</v>
      </c>
      <c r="E7" s="37">
        <v>17</v>
      </c>
      <c r="F7" s="37">
        <v>1</v>
      </c>
      <c r="G7" s="37">
        <v>0</v>
      </c>
      <c r="H7" s="37" t="s">
        <v>96</v>
      </c>
      <c r="I7" s="37" t="s">
        <v>97</v>
      </c>
      <c r="J7" s="37" t="s">
        <v>98</v>
      </c>
      <c r="K7" s="37" t="s">
        <v>99</v>
      </c>
      <c r="L7" s="37" t="s">
        <v>100</v>
      </c>
      <c r="M7" s="37" t="s">
        <v>101</v>
      </c>
      <c r="N7" s="38" t="s">
        <v>102</v>
      </c>
      <c r="O7" s="38">
        <v>72.86</v>
      </c>
      <c r="P7" s="38">
        <v>70.489999999999995</v>
      </c>
      <c r="Q7" s="38">
        <v>93.17</v>
      </c>
      <c r="R7" s="38">
        <v>1944</v>
      </c>
      <c r="S7" s="38">
        <v>425755</v>
      </c>
      <c r="T7" s="38">
        <v>918.32</v>
      </c>
      <c r="U7" s="38">
        <v>463.62</v>
      </c>
      <c r="V7" s="38">
        <v>299843</v>
      </c>
      <c r="W7" s="38">
        <v>47.8</v>
      </c>
      <c r="X7" s="38">
        <v>6272.87</v>
      </c>
      <c r="Y7" s="38">
        <v>105.77</v>
      </c>
      <c r="Z7" s="38">
        <v>103.85</v>
      </c>
      <c r="AA7" s="38">
        <v>105.04</v>
      </c>
      <c r="AB7" s="38">
        <v>105.47</v>
      </c>
      <c r="AC7" s="38">
        <v>104.8</v>
      </c>
      <c r="AD7" s="38">
        <v>107.34</v>
      </c>
      <c r="AE7" s="38">
        <v>105.45</v>
      </c>
      <c r="AF7" s="38">
        <v>105.41</v>
      </c>
      <c r="AG7" s="38">
        <v>104.82</v>
      </c>
      <c r="AH7" s="38">
        <v>107.64</v>
      </c>
      <c r="AI7" s="38">
        <v>108.69</v>
      </c>
      <c r="AJ7" s="38">
        <v>0</v>
      </c>
      <c r="AK7" s="38">
        <v>0</v>
      </c>
      <c r="AL7" s="38">
        <v>0</v>
      </c>
      <c r="AM7" s="38">
        <v>0</v>
      </c>
      <c r="AN7" s="38">
        <v>0</v>
      </c>
      <c r="AO7" s="38">
        <v>0</v>
      </c>
      <c r="AP7" s="38">
        <v>0</v>
      </c>
      <c r="AQ7" s="38">
        <v>0</v>
      </c>
      <c r="AR7" s="38">
        <v>0</v>
      </c>
      <c r="AS7" s="38">
        <v>9.1999999999999993</v>
      </c>
      <c r="AT7" s="38">
        <v>3.28</v>
      </c>
      <c r="AU7" s="38">
        <v>99.47</v>
      </c>
      <c r="AV7" s="38">
        <v>98.99</v>
      </c>
      <c r="AW7" s="38">
        <v>108.59</v>
      </c>
      <c r="AX7" s="38">
        <v>116.29</v>
      </c>
      <c r="AY7" s="38">
        <v>99.3</v>
      </c>
      <c r="AZ7" s="38">
        <v>71.91</v>
      </c>
      <c r="BA7" s="38">
        <v>75.12</v>
      </c>
      <c r="BB7" s="38">
        <v>65.47</v>
      </c>
      <c r="BC7" s="38">
        <v>64.959999999999994</v>
      </c>
      <c r="BD7" s="38">
        <v>72.22</v>
      </c>
      <c r="BE7" s="38">
        <v>69.489999999999995</v>
      </c>
      <c r="BF7" s="38">
        <v>1208.9000000000001</v>
      </c>
      <c r="BG7" s="38">
        <v>1147.44</v>
      </c>
      <c r="BH7" s="38">
        <v>1064.1300000000001</v>
      </c>
      <c r="BI7" s="38">
        <v>1020.17</v>
      </c>
      <c r="BJ7" s="38">
        <v>991.69</v>
      </c>
      <c r="BK7" s="38">
        <v>929.81</v>
      </c>
      <c r="BL7" s="38">
        <v>856.82</v>
      </c>
      <c r="BM7" s="38">
        <v>835.39</v>
      </c>
      <c r="BN7" s="38">
        <v>925.1</v>
      </c>
      <c r="BO7" s="38">
        <v>730.93</v>
      </c>
      <c r="BP7" s="38">
        <v>682.78</v>
      </c>
      <c r="BQ7" s="38">
        <v>100.01</v>
      </c>
      <c r="BR7" s="38">
        <v>80.930000000000007</v>
      </c>
      <c r="BS7" s="38">
        <v>81.22</v>
      </c>
      <c r="BT7" s="38">
        <v>81.31</v>
      </c>
      <c r="BU7" s="38">
        <v>80.8</v>
      </c>
      <c r="BV7" s="38">
        <v>78.44</v>
      </c>
      <c r="BW7" s="38">
        <v>74.17</v>
      </c>
      <c r="BX7" s="38">
        <v>76.3</v>
      </c>
      <c r="BY7" s="38">
        <v>80.36</v>
      </c>
      <c r="BZ7" s="38">
        <v>98.09</v>
      </c>
      <c r="CA7" s="38">
        <v>100.91</v>
      </c>
      <c r="CB7" s="38">
        <v>121.17</v>
      </c>
      <c r="CC7" s="38">
        <v>149.99</v>
      </c>
      <c r="CD7" s="38">
        <v>150</v>
      </c>
      <c r="CE7" s="38">
        <v>149.93</v>
      </c>
      <c r="CF7" s="38">
        <v>150.79</v>
      </c>
      <c r="CG7" s="38">
        <v>151.31</v>
      </c>
      <c r="CH7" s="38">
        <v>159.33000000000001</v>
      </c>
      <c r="CI7" s="38">
        <v>152.38</v>
      </c>
      <c r="CJ7" s="38">
        <v>145.83000000000001</v>
      </c>
      <c r="CK7" s="38">
        <v>146.08000000000001</v>
      </c>
      <c r="CL7" s="38">
        <v>136.86000000000001</v>
      </c>
      <c r="CM7" s="38" t="s">
        <v>102</v>
      </c>
      <c r="CN7" s="38" t="s">
        <v>102</v>
      </c>
      <c r="CO7" s="38" t="s">
        <v>102</v>
      </c>
      <c r="CP7" s="38" t="s">
        <v>102</v>
      </c>
      <c r="CQ7" s="38" t="s">
        <v>102</v>
      </c>
      <c r="CR7" s="38" t="s">
        <v>102</v>
      </c>
      <c r="CS7" s="38" t="s">
        <v>102</v>
      </c>
      <c r="CT7" s="38" t="s">
        <v>102</v>
      </c>
      <c r="CU7" s="38" t="s">
        <v>102</v>
      </c>
      <c r="CV7" s="38">
        <v>61.93</v>
      </c>
      <c r="CW7" s="38">
        <v>58.98</v>
      </c>
      <c r="CX7" s="38">
        <v>92.36</v>
      </c>
      <c r="CY7" s="38">
        <v>92.28</v>
      </c>
      <c r="CZ7" s="38">
        <v>91.88</v>
      </c>
      <c r="DA7" s="38">
        <v>90.96</v>
      </c>
      <c r="DB7" s="38">
        <v>94.45</v>
      </c>
      <c r="DC7" s="38">
        <v>87.79</v>
      </c>
      <c r="DD7" s="38">
        <v>88.43</v>
      </c>
      <c r="DE7" s="38">
        <v>88.75</v>
      </c>
      <c r="DF7" s="38">
        <v>88.14</v>
      </c>
      <c r="DG7" s="38">
        <v>94.45</v>
      </c>
      <c r="DH7" s="38">
        <v>95.2</v>
      </c>
      <c r="DI7" s="38">
        <v>10.51</v>
      </c>
      <c r="DJ7" s="38">
        <v>12.93</v>
      </c>
      <c r="DK7" s="38">
        <v>15.39</v>
      </c>
      <c r="DL7" s="38">
        <v>17.7</v>
      </c>
      <c r="DM7" s="38">
        <v>19.41</v>
      </c>
      <c r="DN7" s="38">
        <v>9.4499999999999993</v>
      </c>
      <c r="DO7" s="38">
        <v>11.76</v>
      </c>
      <c r="DP7" s="38">
        <v>11.95</v>
      </c>
      <c r="DQ7" s="38">
        <v>12.19</v>
      </c>
      <c r="DR7" s="38">
        <v>30.45</v>
      </c>
      <c r="DS7" s="38">
        <v>38.6</v>
      </c>
      <c r="DT7" s="38">
        <v>0.1</v>
      </c>
      <c r="DU7" s="38">
        <v>0.17</v>
      </c>
      <c r="DV7" s="38">
        <v>0.18</v>
      </c>
      <c r="DW7" s="38">
        <v>0.35</v>
      </c>
      <c r="DX7" s="38">
        <v>0.4</v>
      </c>
      <c r="DY7" s="38">
        <v>7.0000000000000007E-2</v>
      </c>
      <c r="DZ7" s="38">
        <v>0.12</v>
      </c>
      <c r="EA7" s="38">
        <v>0.09</v>
      </c>
      <c r="EB7" s="38">
        <v>1.01</v>
      </c>
      <c r="EC7" s="38">
        <v>4.8499999999999996</v>
      </c>
      <c r="ED7" s="38">
        <v>5.64</v>
      </c>
      <c r="EE7" s="38">
        <v>0.16</v>
      </c>
      <c r="EF7" s="38">
        <v>0.19</v>
      </c>
      <c r="EG7" s="38">
        <v>0.08</v>
      </c>
      <c r="EH7" s="38">
        <v>0.21</v>
      </c>
      <c r="EI7" s="38">
        <v>0.13</v>
      </c>
      <c r="EJ7" s="38">
        <v>7.0000000000000007E-2</v>
      </c>
      <c r="EK7" s="38">
        <v>0.23</v>
      </c>
      <c r="EL7" s="38">
        <v>0.06</v>
      </c>
      <c r="EM7" s="38">
        <v>0.12</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2020-01-24T08:34:06Z</cp:lastPrinted>
  <dcterms:created xsi:type="dcterms:W3CDTF">2019-12-05T04:44:50Z</dcterms:created>
  <dcterms:modified xsi:type="dcterms:W3CDTF">2020-02-17T08:29:01Z</dcterms:modified>
</cp:coreProperties>
</file>