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EyMoimqkw9umxwnbUwSVNsfOJb1vNGSzp2bsvQLY2QM/HEnwKI74yA727eWFx8E2PzCfHx8FA+5jTGFDlNOQxw==" workbookSaltValue="aHzzcoPKhLczUKy3J/00r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<sst xmlns="http://schemas.openxmlformats.org/spreadsheetml/2006/main" count="238" uniqueCount="114">
  <si>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</si>
  <si>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</si>
  <si>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</si>
  <si>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</si>
  <si>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</si>
  <si>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</si>
  <si>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</si>
  <si>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</si>
  <si>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</si>
  <si>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</si>
  <si>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</si>
  <si>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</si>
  <si>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</si>
  <si>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</si>
  <si>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</si>
  <si>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</si>
  <si>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</si>
  <si>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</si>
  <si>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</si>
  <si>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</si>
  <si>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</si>
  <si>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</si>
  <si>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</si>
  <si>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</si>
  <si>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</si>
  <si>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</si>
  <si>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</si>
  <si>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</si>
  <si>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</si>
  <si>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</si>
  <si>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</si>
  <si>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</si>
  <si>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</si>
  <si>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</si>
  <si>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</si>
  <si>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</si>
  <si>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</si>
  <si>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</si>
  <si>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</si>
  <si>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</si>
  <si>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</si>
  <si>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</si>
  <si>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</si>
  <si>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</si>
  <si>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</si>
  <si>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</si>
  <si>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</si>
  <si>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</si>
  <si>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</si>
  <si>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</si>
  <si>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</si>
  <si>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</si>
  <si>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</si>
  <si>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</si>
  <si>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</si>
  <si>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</si>
  <si>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</si>
  <si>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</si>
  <si>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</si>
  <si>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</si>
  <si>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</si>
  <si>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</si>
  <si>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</si>
  <si>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</si>
  <si>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</si>
  <si>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</si>
  <si>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</si>
  <si>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</si>
  <si>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</si>
  <si>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</si>
  <si>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</si>
  <si>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</si>
  <si>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</si>
  <si>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</si>
  <si>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</si>
  <si>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</si>
  <si>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</si>
  <si>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</si>
  <si>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</si>
  <si>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</si>
  <si>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</si>
  <si>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</si>
  <si>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</si>
  <si>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</si>
  <si>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</si>
  <si>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</si>
  <si>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</si>
  <si>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</si>
  <si>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</si>
  <si>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</si>
  <si>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</si>
  <si>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</si>
  <si>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</si>
  <si>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</si>
  <si>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</si>
  <si>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</si>
  <si>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</si>
  <si>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</si>
  <si>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</si>
  <si>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</si>
  <si>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</si>
  <si>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公共下水道</t>
  </si>
  <si>
    <t>Ac2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</si>
  <si>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</si>
  <si>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</si>
  <si>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</si>
  <si>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</si>
  <si>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</si>
  <si>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</si>
  <si>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</si>
  <si>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</si>
  <si>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本市の公共下水道事業は、平成５年度から供用を開始しており、平成３０年度末で２６年を経過しています。
　耐用年数(５０年)を経過した管渠はないため、②管渠老朽化率は該当ありません。
　更新を必要とする管渠はありませんが、管渠の改善工事のうち、平成２７年度から耐震補強工事のみ行っています。平成３０年度は、人孔の耐震補強工事を行いましたが、管渠については工事がなかったため、③管渠改善率は、0％となっています。</t>
    <rPh sb="144" eb="146">
      <t>ヘイセイ</t>
    </rPh>
    <rPh sb="148" eb="150">
      <t>ネンド</t>
    </rPh>
    <rPh sb="152" eb="154">
      <t>ジンコウ</t>
    </rPh>
    <rPh sb="155" eb="157">
      <t>タイシン</t>
    </rPh>
    <rPh sb="157" eb="159">
      <t>ホキョウ</t>
    </rPh>
    <rPh sb="159" eb="161">
      <t>コウジ</t>
    </rPh>
    <rPh sb="162" eb="163">
      <t>オコナ</t>
    </rPh>
    <rPh sb="169" eb="171">
      <t>カンキョ</t>
    </rPh>
    <rPh sb="176" eb="178">
      <t>コウジ</t>
    </rPh>
    <phoneticPr fontId="4"/>
  </si>
  <si>
    <t xml:space="preserve">　今後は、接続促進等による収益の増加やコスト削減による費用の減少を図る必要があります。　　
　また、本市は令和元年度に企業会計へ移行しました。資産の状況及び経営状態を明確化し、経営改善を図るため、令和２年度に経営戦略を策定することを目指します。
</t>
    <rPh sb="53" eb="55">
      <t>レイワ</t>
    </rPh>
    <rPh sb="55" eb="56">
      <t>ゲン</t>
    </rPh>
    <rPh sb="98" eb="100">
      <t>レイワ</t>
    </rPh>
    <phoneticPr fontId="4"/>
  </si>
  <si>
    <t>【健全性について】
　平成３０年度における①収益的収支比率は、68.07％であり、⑤経費回収率は、64.84％となっています。これらが100％を下回っているのは、下水道使用料だけでは汚水処理費を賄えていない状況であることを示しています。収益の不足分は、一般会計からの繰入金により賄われています。
 ①収益的収支比率は、昨年度より約7ポイント低く、また、⑤経費回収率は、約6ポイント低くなっています。いずれも、令和元年度からの企業会計移行に伴う打ち切り決算の結果、平成３０年度の決算に１か月分の使用料収入及び支出の一部が反映されていないためです。
　④企業債残高対事業規模比率は、類似団体平均値よりも低くなっています。昨年度の比率より高くなったのは、打ち切り決算により１か月分の使用料収入がなかったためです。しかし、起債償還額に対して借入額が少ないため、企業債残高は減少しています。
【効率性について】
　⑥汚水処理原価は、150.00円であり、昨年度から変わりません。これは、国の一般会計繰入基準を反映させて算定したためです。
　⑧水洗化率は、順調に上昇しており、類似団体平均値よりも高くなっています。これは、接続促進の取組みなどによるものと考えられます。</t>
    <rPh sb="150" eb="153">
      <t>シュウエキテキ</t>
    </rPh>
    <rPh sb="153" eb="155">
      <t>シュウシ</t>
    </rPh>
    <rPh sb="155" eb="157">
      <t>ヒリツ</t>
    </rPh>
    <rPh sb="159" eb="162">
      <t>サクネンド</t>
    </rPh>
    <rPh sb="164" eb="165">
      <t>ヤク</t>
    </rPh>
    <rPh sb="170" eb="171">
      <t>ヒク</t>
    </rPh>
    <rPh sb="370" eb="371">
      <t>スク</t>
    </rPh>
    <rPh sb="423" eb="426">
      <t>サクネンド</t>
    </rPh>
    <rPh sb="428" eb="429">
      <t>カ</t>
    </rPh>
    <rPh sb="439" eb="440">
      <t>クニ</t>
    </rPh>
    <rPh sb="441" eb="443">
      <t>イッパン</t>
    </rPh>
    <rPh sb="443" eb="445">
      <t>カイケイ</t>
    </rPh>
    <rPh sb="445" eb="447">
      <t>クリイレ</t>
    </rPh>
    <rPh sb="447" eb="449">
      <t>キジュン</t>
    </rPh>
    <rPh sb="450" eb="452">
      <t>ハンエイ</t>
    </rPh>
    <rPh sb="455" eb="457">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</si>
</sst>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0.03</c:v>
                </c:pt>
                <c:pt idx="2">
                  <c:v>0.02</c:v>
                </c:pt>
                <c:pt idx="3">
                  <c:v>0.05</c:v>
                </c:pt>
                <c:pt idx="4" formatCode="#,##0.00;&quot;△&quot;#,##0.00">
                  <c:v>0</c:v>
                </c:pt>
              </c:numCache>
            </c:numRef>
          </c:val>
          <c:extLst>
            <c:ext xmlns:c16="http://schemas.microsoft.com/office/drawing/2014/chart" uri="{C3380CC4-5D6E-409C-BE32-E72D297353CC}">
              <c16:uniqueId val="{00000000-ED86-4E34-A53A-3E399DD580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0.23</c:v>
                </c:pt>
                <c:pt idx="2">
                  <c:v>0.06</c:v>
                </c:pt>
                <c:pt idx="3">
                  <c:v>0.12</c:v>
                </c:pt>
                <c:pt idx="4">
                  <c:v>0.05</c:v>
                </c:pt>
              </c:numCache>
            </c:numRef>
          </c:val>
          <c:smooth val="0"/>
          <c:extLst>
            <c:ext xmlns:c16="http://schemas.microsoft.com/office/drawing/2014/chart" uri="{C3380CC4-5D6E-409C-BE32-E72D297353CC}">
              <c16:uniqueId val="{00000001-ED86-4E34-A53A-3E399DD580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27-4DBF-A18F-1A41562B66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27-4DBF-A18F-1A41562B66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89.17</c:v>
                </c:pt>
                <c:pt idx="1">
                  <c:v>91.99</c:v>
                </c:pt>
                <c:pt idx="2">
                  <c:v>92.24</c:v>
                </c:pt>
                <c:pt idx="3">
                  <c:v>92.66</c:v>
                </c:pt>
                <c:pt idx="4">
                  <c:v>92.72</c:v>
                </c:pt>
              </c:numCache>
            </c:numRef>
          </c:val>
          <c:extLst>
            <c:ext xmlns:c16="http://schemas.microsoft.com/office/drawing/2014/chart" uri="{C3380CC4-5D6E-409C-BE32-E72D297353CC}">
              <c16:uniqueId val="{00000000-F1DC-4951-8D7A-AAC283BB9A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88.43</c:v>
                </c:pt>
                <c:pt idx="2">
                  <c:v>88.75</c:v>
                </c:pt>
                <c:pt idx="3">
                  <c:v>88.14</c:v>
                </c:pt>
                <c:pt idx="4">
                  <c:v>86.76</c:v>
                </c:pt>
              </c:numCache>
            </c:numRef>
          </c:val>
          <c:smooth val="0"/>
          <c:extLst>
            <c:ext xmlns:c16="http://schemas.microsoft.com/office/drawing/2014/chart" uri="{C3380CC4-5D6E-409C-BE32-E72D297353CC}">
              <c16:uniqueId val="{00000001-F1DC-4951-8D7A-AAC283BB9A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71.22</c:v>
                </c:pt>
                <c:pt idx="1">
                  <c:v>71.790000000000006</c:v>
                </c:pt>
                <c:pt idx="2">
                  <c:v>71.11</c:v>
                </c:pt>
                <c:pt idx="3">
                  <c:v>74.739999999999995</c:v>
                </c:pt>
                <c:pt idx="4">
                  <c:v>68.069999999999993</c:v>
                </c:pt>
              </c:numCache>
            </c:numRef>
          </c:val>
          <c:extLst>
            <c:ext xmlns:c16="http://schemas.microsoft.com/office/drawing/2014/chart" uri="{C3380CC4-5D6E-409C-BE32-E72D297353CC}">
              <c16:uniqueId val="{00000000-43EC-45F8-BFEC-AA96E87A36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C-45F8-BFEC-AA96E87A36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A-4B72-8C79-2CCB398EB8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A-4B72-8C79-2CCB398EB8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D-43CB-9A9E-28D8AC8E4C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D-43CB-9A9E-28D8AC8E4C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9-4542-9BDB-72C236FF8D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9-4542-9BDB-72C236FF8D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3-49A2-BE89-5B0BAE6719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3-49A2-BE89-5B0BAE6719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929.19</c:v>
                </c:pt>
                <c:pt idx="1">
                  <c:v>860.39</c:v>
                </c:pt>
                <c:pt idx="2">
                  <c:v>805.46</c:v>
                </c:pt>
                <c:pt idx="3">
                  <c:v>717.13</c:v>
                </c:pt>
                <c:pt idx="4">
                  <c:v>811.18</c:v>
                </c:pt>
              </c:numCache>
            </c:numRef>
          </c:val>
          <c:extLst>
            <c:ext xmlns:c16="http://schemas.microsoft.com/office/drawing/2014/chart" uri="{C3380CC4-5D6E-409C-BE32-E72D297353CC}">
              <c16:uniqueId val="{00000000-005D-4728-A1E5-57F3F91C2B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929.81</c:v>
                </c:pt>
                <c:pt idx="1">
                  <c:v>856.82</c:v>
                </c:pt>
                <c:pt idx="2">
                  <c:v>835.39</c:v>
                </c:pt>
                <c:pt idx="3">
                  <c:v>925.1</c:v>
                </c:pt>
                <c:pt idx="4">
                  <c:v>877.65</c:v>
                </c:pt>
              </c:numCache>
            </c:numRef>
          </c:val>
          <c:smooth val="0"/>
          <c:extLst>
            <c:ext xmlns:c16="http://schemas.microsoft.com/office/drawing/2014/chart" uri="{C3380CC4-5D6E-409C-BE32-E72D297353CC}">
              <c16:uniqueId val="{00000001-005D-4728-A1E5-57F3F91C2B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67.010000000000005</c:v>
                </c:pt>
                <c:pt idx="1">
                  <c:v>67.59</c:v>
                </c:pt>
                <c:pt idx="2">
                  <c:v>68.02</c:v>
                </c:pt>
                <c:pt idx="3">
                  <c:v>71.069999999999993</c:v>
                </c:pt>
                <c:pt idx="4">
                  <c:v>64.84</c:v>
                </c:pt>
              </c:numCache>
            </c:numRef>
          </c:val>
          <c:extLst>
            <c:ext xmlns:c16="http://schemas.microsoft.com/office/drawing/2014/chart" uri="{C3380CC4-5D6E-409C-BE32-E72D297353CC}">
              <c16:uniqueId val="{00000000-1E69-496E-91F7-3F4BC779EB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78.44</c:v>
                </c:pt>
                <c:pt idx="1">
                  <c:v>74.17</c:v>
                </c:pt>
                <c:pt idx="2">
                  <c:v>76.3</c:v>
                </c:pt>
                <c:pt idx="3">
                  <c:v>80.36</c:v>
                </c:pt>
                <c:pt idx="4">
                  <c:v>78.989999999999995</c:v>
                </c:pt>
              </c:numCache>
            </c:numRef>
          </c:val>
          <c:smooth val="0"/>
          <c:extLst>
            <c:ext xmlns:c16="http://schemas.microsoft.com/office/drawing/2014/chart" uri="{C3380CC4-5D6E-409C-BE32-E72D297353CC}">
              <c16:uniqueId val="{00000001-1E69-496E-91F7-3F4BC779EB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158.31</c:v>
                </c:pt>
                <c:pt idx="1">
                  <c:v>157.47</c:v>
                </c:pt>
                <c:pt idx="2">
                  <c:v>157.27000000000001</c:v>
                </c:pt>
                <c:pt idx="3">
                  <c:v>150</c:v>
                </c:pt>
                <c:pt idx="4">
                  <c:v>150</c:v>
                </c:pt>
              </c:numCache>
            </c:numRef>
          </c:val>
          <c:extLst>
            <c:ext xmlns:c16="http://schemas.microsoft.com/office/drawing/2014/chart" uri="{C3380CC4-5D6E-409C-BE32-E72D297353CC}">
              <c16:uniqueId val="{00000000-5057-46AF-A595-2AED425E27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151.31</c:v>
                </c:pt>
                <c:pt idx="1">
                  <c:v>159.33000000000001</c:v>
                </c:pt>
                <c:pt idx="2">
                  <c:v>152.38</c:v>
                </c:pt>
                <c:pt idx="3">
                  <c:v>145.83000000000001</c:v>
                </c:pt>
                <c:pt idx="4">
                  <c:v>148.15</c:v>
                </c:pt>
              </c:numCache>
            </c:numRef>
          </c:val>
          <c:smooth val="0"/>
          <c:extLst>
            <c:ext xmlns:c16="http://schemas.microsoft.com/office/drawing/2014/chart" uri="{C3380CC4-5D6E-409C-BE32-E72D297353CC}">
              <c16:uniqueId val="{00000001-5057-46AF-A595-2AED425E27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安城市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Ac2</v>
      </c>
      <c r="X8" s="71"/>
      <c r="Y8" s="71"/>
      <c r="Z8" s="71"/>
      <c r="AA8" s="71"/>
      <c r="AB8" s="71"/>
      <c r="AC8" s="71"/>
      <c r="AD8" s="72" t="str">
        <f>データ!$M$6</f>
        <v>非設置</v>
      </c>
      <c r="AE8" s="72"/>
      <c r="AF8" s="72"/>
      <c r="AG8" s="72"/>
      <c r="AH8" s="72"/>
      <c r="AI8" s="72"/>
      <c r="AJ8" s="72"/>
      <c r="AK8" s="3"/>
      <c r="AL8" s="68">
        <f>データ!S6</f>
        <v>189157</v>
      </c>
      <c r="AM8" s="68"/>
      <c r="AN8" s="68"/>
      <c r="AO8" s="68"/>
      <c r="AP8" s="68"/>
      <c r="AQ8" s="68"/>
      <c r="AR8" s="68"/>
      <c r="AS8" s="68"/>
      <c r="AT8" s="67">
        <f>データ!T6</f>
        <v>86.05</v>
      </c>
      <c r="AU8" s="67"/>
      <c r="AV8" s="67"/>
      <c r="AW8" s="67"/>
      <c r="AX8" s="67"/>
      <c r="AY8" s="67"/>
      <c r="AZ8" s="67"/>
      <c r="BA8" s="67"/>
      <c r="BB8" s="67">
        <f>データ!U6</f>
        <v>2198.2199999999998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72.94</v>
      </c>
      <c r="Q10" s="67"/>
      <c r="R10" s="67"/>
      <c r="S10" s="67"/>
      <c r="T10" s="67"/>
      <c r="U10" s="67"/>
      <c r="V10" s="67"/>
      <c r="W10" s="67">
        <f>データ!Q6</f>
        <v>97.25</v>
      </c>
      <c r="X10" s="67"/>
      <c r="Y10" s="67"/>
      <c r="Z10" s="67"/>
      <c r="AA10" s="67"/>
      <c r="AB10" s="67"/>
      <c r="AC10" s="67"/>
      <c r="AD10" s="68">
        <f>データ!R6</f>
        <v>1620</v>
      </c>
      <c r="AE10" s="68"/>
      <c r="AF10" s="68"/>
      <c r="AG10" s="68"/>
      <c r="AH10" s="68"/>
      <c r="AI10" s="68"/>
      <c r="AJ10" s="68"/>
      <c r="AK10" s="2"/>
      <c r="AL10" s="68">
        <f>データ!V6</f>
        <v>138092</v>
      </c>
      <c r="AM10" s="68"/>
      <c r="AN10" s="68"/>
      <c r="AO10" s="68"/>
      <c r="AP10" s="68"/>
      <c r="AQ10" s="68"/>
      <c r="AR10" s="68"/>
      <c r="AS10" s="68"/>
      <c r="AT10" s="67">
        <f>データ!W6</f>
        <v>20.399999999999999</v>
      </c>
      <c r="AU10" s="67"/>
      <c r="AV10" s="67"/>
      <c r="AW10" s="67"/>
      <c r="AX10" s="67"/>
      <c r="AY10" s="67"/>
      <c r="AZ10" s="67"/>
      <c r="BA10" s="67"/>
      <c r="BB10" s="67">
        <f>データ!X6</f>
        <v>6769.22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vyRoyUdXr937UkXBKVlaYxyWx8EwxBI4OMWfo6D29bnazdL0mIrD47OMRNcCc1USNHQlJkmjWmhL+YfnIWcoTA==" saltValue="TmbljW2E/0SxgfjD8FlI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232122</v>
      </c>
      <c r="D6" s="33">
        <f t="shared" si="3"/>
        <v>47</v>
      </c>
      <c r="E6" s="33">
        <f t="shared" si="3"/>
        <v>17</v>
      </c>
      <c r="F6" s="33">
        <f t="shared" si="3"/>
        <v>1</v>
      </c>
      <c r="G6" s="33">
        <f t="shared" si="3"/>
        <v>0</v>
      </c>
      <c r="H6" s="33" t="str">
        <f t="shared" si="3"/>
        <v>愛知県　安城市</v>
      </c>
      <c r="I6" s="33" t="str">
        <f t="shared" si="3"/>
        <v>法非適用</v>
      </c>
      <c r="J6" s="33" t="str">
        <f t="shared" si="3"/>
        <v>下水道事業</v>
      </c>
      <c r="K6" s="33" t="str">
        <f t="shared" si="3"/>
        <v>公共下水道</v>
      </c>
      <c r="L6" s="33" t="str">
        <f t="shared" si="3"/>
        <v>Ac2</v>
      </c>
      <c r="M6" s="33" t="str">
        <f t="shared" si="3"/>
        <v>非設置</v>
      </c>
      <c r="N6" s="34" t="str">
        <f t="shared" si="3"/>
        <v>-</v>
      </c>
      <c r="O6" s="34" t="str">
        <f t="shared" si="3"/>
        <v>該当数値なし</v>
      </c>
      <c r="P6" s="34">
        <f t="shared" si="3"/>
        <v>72.94</v>
      </c>
      <c r="Q6" s="34">
        <f t="shared" si="3"/>
        <v>97.25</v>
      </c>
      <c r="R6" s="34">
        <f t="shared" si="3"/>
        <v>1620</v>
      </c>
      <c r="S6" s="34">
        <f t="shared" si="3"/>
        <v>189157</v>
      </c>
      <c r="T6" s="34">
        <f t="shared" si="3"/>
        <v>86.05</v>
      </c>
      <c r="U6" s="34">
        <f t="shared" si="3"/>
        <v>2198.2199999999998</v>
      </c>
      <c r="V6" s="34">
        <f t="shared" si="3"/>
        <v>138092</v>
      </c>
      <c r="W6" s="34">
        <f t="shared" si="3"/>
        <v>20.399999999999999</v>
      </c>
      <c r="X6" s="34">
        <f t="shared" si="3"/>
        <v>6769.22</v>
      </c>
      <c r="Y6" s="35">
        <f>IF(Y7="",NA(),Y7)</f>
        <v>71.22</v>
      </c>
      <c r="Z6" s="35">
        <f t="shared" ref="Z6:AH6" si="4">IF(Z7="",NA(),Z7)</f>
        <v>71.790000000000006</v>
      </c>
      <c r="AA6" s="35">
        <f t="shared" si="4"/>
        <v>71.11</v>
      </c>
      <c r="AB6" s="35">
        <f t="shared" si="4"/>
        <v>74.739999999999995</v>
      </c>
      <c r="AC6" s="35">
        <f t="shared" si="4"/>
        <v>68.069999999999993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929.19</v>
      </c>
      <c r="BG6" s="35">
        <f t="shared" ref="BG6:BO6" si="7">IF(BG7="",NA(),BG7)</f>
        <v>860.39</v>
      </c>
      <c r="BH6" s="35">
        <f t="shared" si="7"/>
        <v>805.46</v>
      </c>
      <c r="BI6" s="35">
        <f t="shared" si="7"/>
        <v>717.13</v>
      </c>
      <c r="BJ6" s="35">
        <f t="shared" si="7"/>
        <v>811.18</v>
      </c>
      <c r="BK6" s="35">
        <f t="shared" si="7"/>
        <v>929.81</v>
      </c>
      <c r="BL6" s="35">
        <f t="shared" si="7"/>
        <v>856.82</v>
      </c>
      <c r="BM6" s="35">
        <f t="shared" si="7"/>
        <v>835.39</v>
      </c>
      <c r="BN6" s="35">
        <f t="shared" si="7"/>
        <v>925.1</v>
      </c>
      <c r="BO6" s="35">
        <f t="shared" si="7"/>
        <v>877.65</v>
      </c>
      <c r="BP6" s="34" t="str">
        <f>IF(BP7="","",IF(BP7="-","【-】","【"&amp;SUBSTITUTE(TEXT(BP7,"#,##0.00"),"-","△")&amp;"】"))</f>
        <v>【682.78】</v>
      </c>
      <c r="BQ6" s="35">
        <f>IF(BQ7="",NA(),BQ7)</f>
        <v>67.010000000000005</v>
      </c>
      <c r="BR6" s="35">
        <f t="shared" ref="BR6:BZ6" si="8">IF(BR7="",NA(),BR7)</f>
        <v>67.59</v>
      </c>
      <c r="BS6" s="35">
        <f t="shared" si="8"/>
        <v>68.02</v>
      </c>
      <c r="BT6" s="35">
        <f t="shared" si="8"/>
        <v>71.069999999999993</v>
      </c>
      <c r="BU6" s="35">
        <f t="shared" si="8"/>
        <v>64.84</v>
      </c>
      <c r="BV6" s="35">
        <f t="shared" si="8"/>
        <v>78.44</v>
      </c>
      <c r="BW6" s="35">
        <f t="shared" si="8"/>
        <v>74.17</v>
      </c>
      <c r="BX6" s="35">
        <f t="shared" si="8"/>
        <v>76.3</v>
      </c>
      <c r="BY6" s="35">
        <f t="shared" si="8"/>
        <v>80.36</v>
      </c>
      <c r="BZ6" s="35">
        <f t="shared" si="8"/>
        <v>78.989999999999995</v>
      </c>
      <c r="CA6" s="34" t="str">
        <f>IF(CA7="","",IF(CA7="-","【-】","【"&amp;SUBSTITUTE(TEXT(CA7,"#,##0.00"),"-","△")&amp;"】"))</f>
        <v>【100.91】</v>
      </c>
      <c r="CB6" s="35">
        <f>IF(CB7="",NA(),CB7)</f>
        <v>158.31</v>
      </c>
      <c r="CC6" s="35">
        <f t="shared" ref="CC6:CK6" si="9">IF(CC7="",NA(),CC7)</f>
        <v>157.47</v>
      </c>
      <c r="CD6" s="35">
        <f t="shared" si="9"/>
        <v>157.27000000000001</v>
      </c>
      <c r="CE6" s="35">
        <f t="shared" si="9"/>
        <v>150</v>
      </c>
      <c r="CF6" s="35">
        <f t="shared" si="9"/>
        <v>150</v>
      </c>
      <c r="CG6" s="35">
        <f t="shared" si="9"/>
        <v>151.31</v>
      </c>
      <c r="CH6" s="35">
        <f t="shared" si="9"/>
        <v>159.33000000000001</v>
      </c>
      <c r="CI6" s="35">
        <f t="shared" si="9"/>
        <v>152.38</v>
      </c>
      <c r="CJ6" s="35">
        <f t="shared" si="9"/>
        <v>145.83000000000001</v>
      </c>
      <c r="CK6" s="35">
        <f t="shared" si="9"/>
        <v>148.15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89.17</v>
      </c>
      <c r="CY6" s="35">
        <f t="shared" ref="CY6:DG6" si="11">IF(CY7="",NA(),CY7)</f>
        <v>91.99</v>
      </c>
      <c r="CZ6" s="35">
        <f t="shared" si="11"/>
        <v>92.24</v>
      </c>
      <c r="DA6" s="35">
        <f t="shared" si="11"/>
        <v>92.66</v>
      </c>
      <c r="DB6" s="35">
        <f t="shared" si="11"/>
        <v>92.72</v>
      </c>
      <c r="DC6" s="35">
        <f t="shared" si="11"/>
        <v>87.79</v>
      </c>
      <c r="DD6" s="35">
        <f t="shared" si="11"/>
        <v>88.43</v>
      </c>
      <c r="DE6" s="35">
        <f t="shared" si="11"/>
        <v>88.75</v>
      </c>
      <c r="DF6" s="35">
        <f t="shared" si="11"/>
        <v>88.14</v>
      </c>
      <c r="DG6" s="35">
        <f t="shared" si="11"/>
        <v>86.76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0.03</v>
      </c>
      <c r="EG6" s="35">
        <f t="shared" si="14"/>
        <v>0.02</v>
      </c>
      <c r="EH6" s="35">
        <f t="shared" si="14"/>
        <v>0.05</v>
      </c>
      <c r="EI6" s="34">
        <f t="shared" si="14"/>
        <v>0</v>
      </c>
      <c r="EJ6" s="35">
        <f t="shared" si="14"/>
        <v>7.0000000000000007E-2</v>
      </c>
      <c r="EK6" s="35">
        <f t="shared" si="14"/>
        <v>0.23</v>
      </c>
      <c r="EL6" s="35">
        <f t="shared" si="14"/>
        <v>0.06</v>
      </c>
      <c r="EM6" s="35">
        <f t="shared" si="14"/>
        <v>0.12</v>
      </c>
      <c r="EN6" s="35">
        <f t="shared" si="14"/>
        <v>0.05</v>
      </c>
      <c r="EO6" s="34" t="str">
        <f>IF(EO7="","",IF(EO7="-","【-】","【"&amp;SUBSTITUTE(TEXT(EO7,"#,##0.00"),"-","△")&amp;"】"))</f>
        <v>【0.23】</v>
      </c>
    </row>
    <row r="7" spans="1:145" s="36" customFormat="1" x14ac:dyDescent="0.15">
      <c r="A7" s="28"/>
      <c r="B7" s="37">
        <v>2018</v>
      </c>
      <c r="C7" s="37">
        <v>232122</v>
      </c>
      <c r="D7" s="37">
        <v>47</v>
      </c>
      <c r="E7" s="37">
        <v>17</v>
      </c>
      <c r="F7" s="37">
        <v>1</v>
      </c>
      <c r="G7" s="37">
        <v>0</v>
      </c>
      <c r="H7" s="37" t="s">
        <v>98</v>
      </c>
      <c r="I7" s="37" t="s">
        <v>99</v>
      </c>
      <c r="J7" s="37" t="s">
        <v>100</v>
      </c>
      <c r="K7" s="37" t="s">
        <v>101</v>
      </c>
      <c r="L7" s="37" t="s">
        <v>102</v>
      </c>
      <c r="M7" s="37" t="s">
        <v>103</v>
      </c>
      <c r="N7" s="38" t="s">
        <v>104</v>
      </c>
      <c r="O7" s="38" t="s">
        <v>105</v>
      </c>
      <c r="P7" s="38">
        <v>72.94</v>
      </c>
      <c r="Q7" s="38">
        <v>97.25</v>
      </c>
      <c r="R7" s="38">
        <v>1620</v>
      </c>
      <c r="S7" s="38">
        <v>189157</v>
      </c>
      <c r="T7" s="38">
        <v>86.05</v>
      </c>
      <c r="U7" s="38">
        <v>2198.2199999999998</v>
      </c>
      <c r="V7" s="38">
        <v>138092</v>
      </c>
      <c r="W7" s="38">
        <v>20.399999999999999</v>
      </c>
      <c r="X7" s="38">
        <v>6769.22</v>
      </c>
      <c r="Y7" s="38">
        <v>71.22</v>
      </c>
      <c r="Z7" s="38">
        <v>71.790000000000006</v>
      </c>
      <c r="AA7" s="38">
        <v>71.11</v>
      </c>
      <c r="AB7" s="38">
        <v>74.739999999999995</v>
      </c>
      <c r="AC7" s="38">
        <v>68.069999999999993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929.19</v>
      </c>
      <c r="BG7" s="38">
        <v>860.39</v>
      </c>
      <c r="BH7" s="38">
        <v>805.46</v>
      </c>
      <c r="BI7" s="38">
        <v>717.13</v>
      </c>
      <c r="BJ7" s="38">
        <v>811.18</v>
      </c>
      <c r="BK7" s="38">
        <v>929.81</v>
      </c>
      <c r="BL7" s="38">
        <v>856.82</v>
      </c>
      <c r="BM7" s="38">
        <v>835.39</v>
      </c>
      <c r="BN7" s="38">
        <v>925.1</v>
      </c>
      <c r="BO7" s="38">
        <v>877.65</v>
      </c>
      <c r="BP7" s="38">
        <v>682.78</v>
      </c>
      <c r="BQ7" s="38">
        <v>67.010000000000005</v>
      </c>
      <c r="BR7" s="38">
        <v>67.59</v>
      </c>
      <c r="BS7" s="38">
        <v>68.02</v>
      </c>
      <c r="BT7" s="38">
        <v>71.069999999999993</v>
      </c>
      <c r="BU7" s="38">
        <v>64.84</v>
      </c>
      <c r="BV7" s="38">
        <v>78.44</v>
      </c>
      <c r="BW7" s="38">
        <v>74.17</v>
      </c>
      <c r="BX7" s="38">
        <v>76.3</v>
      </c>
      <c r="BY7" s="38">
        <v>80.36</v>
      </c>
      <c r="BZ7" s="38">
        <v>78.989999999999995</v>
      </c>
      <c r="CA7" s="38">
        <v>100.91</v>
      </c>
      <c r="CB7" s="38">
        <v>158.31</v>
      </c>
      <c r="CC7" s="38">
        <v>157.47</v>
      </c>
      <c r="CD7" s="38">
        <v>157.27000000000001</v>
      </c>
      <c r="CE7" s="38">
        <v>150</v>
      </c>
      <c r="CF7" s="38">
        <v>150</v>
      </c>
      <c r="CG7" s="38">
        <v>151.31</v>
      </c>
      <c r="CH7" s="38">
        <v>159.33000000000001</v>
      </c>
      <c r="CI7" s="38">
        <v>152.38</v>
      </c>
      <c r="CJ7" s="38">
        <v>145.83000000000001</v>
      </c>
      <c r="CK7" s="38">
        <v>148.15</v>
      </c>
      <c r="CL7" s="38">
        <v>136.86000000000001</v>
      </c>
      <c r="CM7" s="38" t="s">
        <v>104</v>
      </c>
      <c r="CN7" s="38" t="s">
        <v>104</v>
      </c>
      <c r="CO7" s="38" t="s">
        <v>104</v>
      </c>
      <c r="CP7" s="38" t="s">
        <v>104</v>
      </c>
      <c r="CQ7" s="38" t="s">
        <v>104</v>
      </c>
      <c r="CR7" s="38" t="s">
        <v>104</v>
      </c>
      <c r="CS7" s="38" t="s">
        <v>104</v>
      </c>
      <c r="CT7" s="38" t="s">
        <v>104</v>
      </c>
      <c r="CU7" s="38" t="s">
        <v>104</v>
      </c>
      <c r="CV7" s="38" t="s">
        <v>104</v>
      </c>
      <c r="CW7" s="38">
        <v>58.98</v>
      </c>
      <c r="CX7" s="38">
        <v>89.17</v>
      </c>
      <c r="CY7" s="38">
        <v>91.99</v>
      </c>
      <c r="CZ7" s="38">
        <v>92.24</v>
      </c>
      <c r="DA7" s="38">
        <v>92.66</v>
      </c>
      <c r="DB7" s="38">
        <v>92.72</v>
      </c>
      <c r="DC7" s="38">
        <v>87.79</v>
      </c>
      <c r="DD7" s="38">
        <v>88.43</v>
      </c>
      <c r="DE7" s="38">
        <v>88.75</v>
      </c>
      <c r="DF7" s="38">
        <v>88.14</v>
      </c>
      <c r="DG7" s="38">
        <v>86.76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0.03</v>
      </c>
      <c r="EG7" s="38">
        <v>0.02</v>
      </c>
      <c r="EH7" s="38">
        <v>0.05</v>
      </c>
      <c r="EI7" s="38">
        <v>0</v>
      </c>
      <c r="EJ7" s="38">
        <v>7.0000000000000007E-2</v>
      </c>
      <c r="EK7" s="38">
        <v>0.23</v>
      </c>
      <c r="EL7" s="38">
        <v>0.06</v>
      </c>
      <c r="EM7" s="38">
        <v>0.12</v>
      </c>
      <c r="EN7" s="38">
        <v>0.05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2020-02-17T05:40:24Z</cp:lastPrinted>
  <dcterms:created xsi:type="dcterms:W3CDTF">2019-12-05T05:05:12Z</dcterms:created>
  <dcterms:modified xsi:type="dcterms:W3CDTF">2020-02-17T08:29:30Z</dcterms:modified>
  <cp:category/>
</cp:coreProperties>
</file>