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7JMFmtwbvfATPyBOlSofVXsQDI3fYGvgcdx1A6i48aEoqk5u64heG3BTS2tcXeYDjfvsO1qawEYmu7i3oFmVHg==" workbookSaltValue="haqZUn7GNQfzRlwNnkYJL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30" i="4"/>
  <c r="LT76" i="4"/>
  <c r="GQ51" i="4"/>
  <c r="LH30" i="4"/>
  <c r="IE76" i="4"/>
  <c r="BZ51" i="4"/>
  <c r="BG30" i="4"/>
  <c r="HP76" i="4"/>
  <c r="FX30" i="4"/>
  <c r="AV76" i="4"/>
  <c r="KO51" i="4"/>
  <c r="LE76" i="4"/>
  <c r="FX51" i="4"/>
  <c r="KO30" i="4"/>
  <c r="BG51" i="4"/>
  <c r="KP76" i="4"/>
  <c r="FE51" i="4"/>
  <c r="HA76" i="4"/>
  <c r="AN51" i="4"/>
  <c r="FE30" i="4"/>
  <c r="JV51" i="4"/>
  <c r="AN30" i="4"/>
  <c r="JV30" i="4"/>
  <c r="AG76" i="4"/>
  <c r="KA76" i="4"/>
  <c r="EL51" i="4"/>
  <c r="JC30" i="4"/>
  <c r="U30" i="4"/>
  <c r="R76" i="4"/>
  <c r="JC51" i="4"/>
  <c r="GL76" i="4"/>
  <c r="U51" i="4"/>
  <c r="EL30"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<sst xmlns="http://schemas.openxmlformats.org/spreadsheetml/2006/main" count="278" uniqueCount="137">
  <si>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</si>
  <si>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</si>
  <si>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</si>
  <si>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</si>
  <si>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</si>
  <si>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</si>
  <si>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</si>
  <si>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</si>
  <si>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</si>
  <si>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</si>
  <si>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</si>
  <si>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</si>
  <si>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</si>
  <si>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</si>
  <si>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</si>
  <si>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</si>
  <si>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</si>
  <si>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</si>
  <si>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</si>
  <si>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</si>
  <si>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</si>
  <si>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</si>
  <si>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</si>
  <si>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</si>
  <si>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</si>
  <si>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</si>
  <si>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</si>
  <si>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</si>
  <si>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</si>
  <si>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</si>
  <si>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</si>
  <si>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</si>
  <si>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</si>
  <si>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</si>
  <si>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</si>
  <si>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</si>
  <si>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</si>
  <si>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</si>
  <si>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</si>
  <si>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</si>
  <si>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</si>
  <si>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</si>
  <si>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</si>
  <si>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</si>
  <si>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</si>
  <si>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</si>
  <si>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</si>
  <si>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</si>
  <si>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</si>
  <si>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</si>
  <si>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</si>
  <si>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</si>
  <si>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</si>
  <si>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</si>
  <si>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</si>
  <si>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</si>
  <si>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</si>
  <si>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</si>
  <si>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</si>
  <si>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</si>
  <si>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</si>
  <si>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</si>
  <si>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</si>
  <si>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</si>
  <si>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</si>
  <si>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</si>
  <si>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</si>
  <si>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</si>
  <si>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</si>
  <si>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</si>
  <si>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</si>
  <si>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</si>
  <si>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</si>
  <si>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</si>
  <si>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</si>
  <si>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</si>
  <si>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</si>
  <si>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</si>
  <si>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</si>
  <si>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</si>
  <si>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</si>
  <si>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</si>
  <si>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</si>
  <si>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</si>
  <si>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</si>
  <si>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</si>
  <si>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</si>
  <si>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</si>
  <si>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</si>
  <si>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</si>
  <si>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</si>
  <si>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</si>
  <si>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</si>
  <si>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</si>
  <si>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</si>
  <si>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</si>
  <si>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</si>
  <si>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</si>
  <si>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</si>
  <si>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</si>
  <si>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</si>
  <si>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</si>
  <si>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</si>
  <si>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</si>
  <si>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</si>
  <si>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</si>
  <si>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当該値(N-4)</t>
    <phoneticPr fontId="5"/>
  </si>
  <si>
    <t>当該値(N-2)</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</si>
  <si>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</si>
  <si>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</si>
  <si>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</si>
  <si>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</si>
  <si>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</si>
  <si>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</si>
  <si>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</si>
  <si>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</si>
  <si>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</si>
  <si>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</si>
  <si>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</si>
  <si>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</si>
  <si>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</si>
  <si>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</si>
  <si>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</si>
  <si>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</si>
  <si>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</si>
  <si>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</si>
  <si>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</si>
  <si>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</si>
  <si>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</si>
  <si>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</si>
  <si>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</si>
  <si>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</si>
  <si>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</si>
  <si>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</si>
  <si>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収益等は平均値より低い部分が見受けられるものの、他会計補助金等に頼ることなく概ね黒字経営を続けられている。本駐車場は、駅に近い駐車場で、送迎等での需要があるため、継続して経営する必要がある。経営戦略についてはR2年度に策定予定。</t>
    <phoneticPr fontId="5"/>
  </si>
  <si>
    <t>駅に近い駐車場であるが、駅利用者が少ないため、平均値と比べて収益性は低い。①収益的収支比率、④売上高GOP比率及び⑤EBITDAについて、他事業の影響で駐車区画が減り、管理費用が減ったためH27からH29の間で上昇傾向にあったが、H30は精算機器の更新を行い、総費用が多かったため、収益等は例年と比べ大きく下回った。</t>
    <rPh sb="103" eb="104">
      <t>アイダ</t>
    </rPh>
    <rPh sb="105" eb="107">
      <t>ジョウショウ</t>
    </rPh>
    <rPh sb="107" eb="109">
      <t>ケイコウ</t>
    </rPh>
    <rPh sb="119" eb="121">
      <t>セイサン</t>
    </rPh>
    <rPh sb="121" eb="123">
      <t>キキ</t>
    </rPh>
    <rPh sb="124" eb="126">
      <t>コウシン</t>
    </rPh>
    <rPh sb="127" eb="128">
      <t>オコナ</t>
    </rPh>
    <rPh sb="130" eb="131">
      <t>ソウ</t>
    </rPh>
    <rPh sb="131" eb="133">
      <t>ヒヨウ</t>
    </rPh>
    <rPh sb="134" eb="135">
      <t>オオ</t>
    </rPh>
    <rPh sb="141" eb="143">
      <t>シュウエキ</t>
    </rPh>
    <rPh sb="143" eb="144">
      <t>トウ</t>
    </rPh>
    <rPh sb="145" eb="147">
      <t>レイネン</t>
    </rPh>
    <rPh sb="148" eb="149">
      <t>クラ</t>
    </rPh>
    <rPh sb="150" eb="151">
      <t>オオ</t>
    </rPh>
    <rPh sb="153" eb="155">
      <t>シタマワ</t>
    </rPh>
    <phoneticPr fontId="5"/>
  </si>
  <si>
    <t>収容台数に対して駅利用者が少なく、１区画あたりの駐車台数が少ないため、H27以前の⑪稼働率が平均値より低くなっているが１００％となっている。H28以降は、他事業の社会実験で区画が一部閉鎖（収容台数が１０台から５台に減少）したため、稼働率が平均値より高くなった。市主要駅が周辺にあり、利用者の傾向として駅の送迎を目的としているため、駐車場としてのニーズはあると考えられる。</t>
    <rPh sb="38" eb="40">
      <t>イゼン</t>
    </rPh>
    <rPh sb="73" eb="75">
      <t>イコウ</t>
    </rPh>
    <rPh sb="107" eb="109">
      <t>ゲンショウ</t>
    </rPh>
    <rPh sb="119" eb="122">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</si>
</sst>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163.19999999999999</c:v>
                </c:pt>
                <c:pt idx="1">
                  <c:v>181.6</c:v>
                </c:pt>
                <c:pt idx="2">
                  <c:v>236.9</c:v>
                </c:pt>
                <c:pt idx="3">
                  <c:v>263.10000000000002</c:v>
                </c:pt>
                <c:pt idx="4">
                  <c:v>14.3</c:v>
                </c:pt>
              </c:numCache>
            </c:numRef>
          </c:val>
          <c:extLst>
            <c:ext xmlns:c16="http://schemas.microsoft.com/office/drawing/2014/chart" uri="{C3380CC4-5D6E-409C-BE32-E72D297353CC}">
              <c16:uniqueId val="{00000000-5A3A-43AD-9DDB-493200F80C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5A3A-43AD-9DDB-493200F80CB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CD-4178-A428-48D281CD8B3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4ECD-4178-A428-48D281CD8B3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44D-4A3E-883B-CBC120F380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4D-4A3E-883B-CBC120F380B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1AF-4CA2-9204-B7B2CD89ED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AF-4CA2-9204-B7B2CD89EDD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31-42A4-B991-EBF38FEEB8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B731-42A4-B991-EBF38FEEB8F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1B-4259-9A9F-F5A0028380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241B-4259-9A9F-F5A00283801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100</c:v>
                </c:pt>
                <c:pt idx="2">
                  <c:v>360</c:v>
                </c:pt>
                <c:pt idx="3">
                  <c:v>360</c:v>
                </c:pt>
                <c:pt idx="4">
                  <c:v>360</c:v>
                </c:pt>
              </c:numCache>
            </c:numRef>
          </c:val>
          <c:extLst>
            <c:ext xmlns:c16="http://schemas.microsoft.com/office/drawing/2014/chart" uri="{C3380CC4-5D6E-409C-BE32-E72D297353CC}">
              <c16:uniqueId val="{00000000-BE14-493B-9131-094B1E1F2A3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BE14-493B-9131-094B1E1F2A3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38.700000000000003</c:v>
                </c:pt>
                <c:pt idx="1">
                  <c:v>44.5</c:v>
                </c:pt>
                <c:pt idx="2">
                  <c:v>57.8</c:v>
                </c:pt>
                <c:pt idx="3">
                  <c:v>62</c:v>
                </c:pt>
                <c:pt idx="4">
                  <c:v>-599.5</c:v>
                </c:pt>
              </c:numCache>
            </c:numRef>
          </c:val>
          <c:extLst>
            <c:ext xmlns:c16="http://schemas.microsoft.com/office/drawing/2014/chart" uri="{C3380CC4-5D6E-409C-BE32-E72D297353CC}">
              <c16:uniqueId val="{00000000-5B2B-4DEF-83CF-E04C300893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B2B-4DEF-83CF-E04C3008937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335</c:v>
                </c:pt>
                <c:pt idx="1">
                  <c:v>399</c:v>
                </c:pt>
                <c:pt idx="2">
                  <c:v>406</c:v>
                </c:pt>
                <c:pt idx="3">
                  <c:v>425</c:v>
                </c:pt>
                <c:pt idx="4">
                  <c:v>-4667</c:v>
                </c:pt>
              </c:numCache>
            </c:numRef>
          </c:val>
          <c:extLst>
            <c:ext xmlns:c16="http://schemas.microsoft.com/office/drawing/2014/chart" uri="{C3380CC4-5D6E-409C-BE32-E72D297353CC}">
              <c16:uniqueId val="{00000000-61D3-4B50-9EB1-ED7D67260D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61D3-4B50-9EB1-ED7D67260DB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愛知県安城市　三河安城駅北駐車場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135</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163.19999999999999</v>
      </c>
      <c r="V31" s="110"/>
      <c r="W31" s="110"/>
      <c r="X31" s="110"/>
      <c r="Y31" s="110"/>
      <c r="Z31" s="110"/>
      <c r="AA31" s="110"/>
      <c r="AB31" s="110"/>
      <c r="AC31" s="110"/>
      <c r="AD31" s="110"/>
      <c r="AE31" s="110"/>
      <c r="AF31" s="110"/>
      <c r="AG31" s="110"/>
      <c r="AH31" s="110"/>
      <c r="AI31" s="110"/>
      <c r="AJ31" s="110"/>
      <c r="AK31" s="110"/>
      <c r="AL31" s="110"/>
      <c r="AM31" s="110"/>
      <c r="AN31" s="110">
        <f>データ!Z7</f>
        <v>181.6</v>
      </c>
      <c r="AO31" s="110"/>
      <c r="AP31" s="110"/>
      <c r="AQ31" s="110"/>
      <c r="AR31" s="110"/>
      <c r="AS31" s="110"/>
      <c r="AT31" s="110"/>
      <c r="AU31" s="110"/>
      <c r="AV31" s="110"/>
      <c r="AW31" s="110"/>
      <c r="AX31" s="110"/>
      <c r="AY31" s="110"/>
      <c r="AZ31" s="110"/>
      <c r="BA31" s="110"/>
      <c r="BB31" s="110"/>
      <c r="BC31" s="110"/>
      <c r="BD31" s="110"/>
      <c r="BE31" s="110"/>
      <c r="BF31" s="110"/>
      <c r="BG31" s="110">
        <f>データ!AA7</f>
        <v>236.9</v>
      </c>
      <c r="BH31" s="110"/>
      <c r="BI31" s="110"/>
      <c r="BJ31" s="110"/>
      <c r="BK31" s="110"/>
      <c r="BL31" s="110"/>
      <c r="BM31" s="110"/>
      <c r="BN31" s="110"/>
      <c r="BO31" s="110"/>
      <c r="BP31" s="110"/>
      <c r="BQ31" s="110"/>
      <c r="BR31" s="110"/>
      <c r="BS31" s="110"/>
      <c r="BT31" s="110"/>
      <c r="BU31" s="110"/>
      <c r="BV31" s="110"/>
      <c r="BW31" s="110"/>
      <c r="BX31" s="110"/>
      <c r="BY31" s="110"/>
      <c r="BZ31" s="110">
        <f>データ!AB7</f>
        <v>263.10000000000002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14.3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360</v>
      </c>
      <c r="KP31" s="81"/>
      <c r="KQ31" s="81"/>
      <c r="KR31" s="81"/>
      <c r="KS31" s="81"/>
      <c r="KT31" s="81"/>
      <c r="KU31" s="81"/>
      <c r="KV31" s="81"/>
      <c r="KW31" s="81"/>
      <c r="KX31" s="81"/>
      <c r="KY31" s="81"/>
      <c r="KZ31" s="81"/>
      <c r="LA31" s="81"/>
      <c r="LB31" s="81"/>
      <c r="LC31" s="81"/>
      <c r="LD31" s="81"/>
      <c r="LE31" s="81"/>
      <c r="LF31" s="81"/>
      <c r="LG31" s="82"/>
      <c r="LH31" s="80">
        <f>データ!DN7</f>
        <v>360</v>
      </c>
      <c r="LI31" s="81"/>
      <c r="LJ31" s="81"/>
      <c r="LK31" s="81"/>
      <c r="LL31" s="81"/>
      <c r="LM31" s="81"/>
      <c r="LN31" s="81"/>
      <c r="LO31" s="81"/>
      <c r="LP31" s="81"/>
      <c r="LQ31" s="81"/>
      <c r="LR31" s="81"/>
      <c r="LS31" s="81"/>
      <c r="LT31" s="81"/>
      <c r="LU31" s="81"/>
      <c r="LV31" s="81"/>
      <c r="LW31" s="81"/>
      <c r="LX31" s="81"/>
      <c r="LY31" s="81"/>
      <c r="LZ31" s="82"/>
      <c r="MA31" s="80">
        <f>データ!DO7</f>
        <v>360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1" t="s">
        <v>136</v>
      </c>
      <c r="NE49" s="152"/>
      <c r="NF49" s="152"/>
      <c r="NG49" s="152"/>
      <c r="NH49" s="152"/>
      <c r="NI49" s="152"/>
      <c r="NJ49" s="152"/>
      <c r="NK49" s="152"/>
      <c r="NL49" s="152"/>
      <c r="NM49" s="152"/>
      <c r="NN49" s="152"/>
      <c r="NO49" s="152"/>
      <c r="NP49" s="152"/>
      <c r="NQ49" s="152"/>
      <c r="NR49" s="15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1"/>
      <c r="NE50" s="152"/>
      <c r="NF50" s="152"/>
      <c r="NG50" s="152"/>
      <c r="NH50" s="152"/>
      <c r="NI50" s="152"/>
      <c r="NJ50" s="152"/>
      <c r="NK50" s="152"/>
      <c r="NL50" s="152"/>
      <c r="NM50" s="152"/>
      <c r="NN50" s="152"/>
      <c r="NO50" s="152"/>
      <c r="NP50" s="152"/>
      <c r="NQ50" s="152"/>
      <c r="NR50" s="153"/>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51"/>
      <c r="NE51" s="152"/>
      <c r="NF51" s="152"/>
      <c r="NG51" s="152"/>
      <c r="NH51" s="152"/>
      <c r="NI51" s="152"/>
      <c r="NJ51" s="152"/>
      <c r="NK51" s="152"/>
      <c r="NL51" s="152"/>
      <c r="NM51" s="152"/>
      <c r="NN51" s="152"/>
      <c r="NO51" s="152"/>
      <c r="NP51" s="152"/>
      <c r="NQ51" s="152"/>
      <c r="NR51" s="153"/>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38.700000000000003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44.5</v>
      </c>
      <c r="FF52" s="110"/>
      <c r="FG52" s="110"/>
      <c r="FH52" s="110"/>
      <c r="FI52" s="110"/>
      <c r="FJ52" s="110"/>
      <c r="FK52" s="110"/>
      <c r="FL52" s="110"/>
      <c r="FM52" s="110"/>
      <c r="FN52" s="110"/>
      <c r="FO52" s="110"/>
      <c r="FP52" s="110"/>
      <c r="FQ52" s="110"/>
      <c r="FR52" s="110"/>
      <c r="FS52" s="110"/>
      <c r="FT52" s="110"/>
      <c r="FU52" s="110"/>
      <c r="FV52" s="110"/>
      <c r="FW52" s="110"/>
      <c r="FX52" s="110">
        <f>データ!BH7</f>
        <v>57.8</v>
      </c>
      <c r="FY52" s="110"/>
      <c r="FZ52" s="110"/>
      <c r="GA52" s="110"/>
      <c r="GB52" s="110"/>
      <c r="GC52" s="110"/>
      <c r="GD52" s="110"/>
      <c r="GE52" s="110"/>
      <c r="GF52" s="110"/>
      <c r="GG52" s="110"/>
      <c r="GH52" s="110"/>
      <c r="GI52" s="110"/>
      <c r="GJ52" s="110"/>
      <c r="GK52" s="110"/>
      <c r="GL52" s="110"/>
      <c r="GM52" s="110"/>
      <c r="GN52" s="110"/>
      <c r="GO52" s="110"/>
      <c r="GP52" s="110"/>
      <c r="GQ52" s="110">
        <f>データ!BI7</f>
        <v>62</v>
      </c>
      <c r="GR52" s="110"/>
      <c r="GS52" s="110"/>
      <c r="GT52" s="110"/>
      <c r="GU52" s="110"/>
      <c r="GV52" s="110"/>
      <c r="GW52" s="110"/>
      <c r="GX52" s="110"/>
      <c r="GY52" s="110"/>
      <c r="GZ52" s="110"/>
      <c r="HA52" s="110"/>
      <c r="HB52" s="110"/>
      <c r="HC52" s="110"/>
      <c r="HD52" s="110"/>
      <c r="HE52" s="110"/>
      <c r="HF52" s="110"/>
      <c r="HG52" s="110"/>
      <c r="HH52" s="110"/>
      <c r="HI52" s="110"/>
      <c r="HJ52" s="110">
        <f>データ!BJ7</f>
        <v>-599.5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335</v>
      </c>
      <c r="JD52" s="106"/>
      <c r="JE52" s="106"/>
      <c r="JF52" s="106"/>
      <c r="JG52" s="106"/>
      <c r="JH52" s="106"/>
      <c r="JI52" s="106"/>
      <c r="JJ52" s="106"/>
      <c r="JK52" s="106"/>
      <c r="JL52" s="106"/>
      <c r="JM52" s="106"/>
      <c r="JN52" s="106"/>
      <c r="JO52" s="106"/>
      <c r="JP52" s="106"/>
      <c r="JQ52" s="106"/>
      <c r="JR52" s="106"/>
      <c r="JS52" s="106"/>
      <c r="JT52" s="106"/>
      <c r="JU52" s="106"/>
      <c r="JV52" s="106">
        <f>データ!BR7</f>
        <v>399</v>
      </c>
      <c r="JW52" s="106"/>
      <c r="JX52" s="106"/>
      <c r="JY52" s="106"/>
      <c r="JZ52" s="106"/>
      <c r="KA52" s="106"/>
      <c r="KB52" s="106"/>
      <c r="KC52" s="106"/>
      <c r="KD52" s="106"/>
      <c r="KE52" s="106"/>
      <c r="KF52" s="106"/>
      <c r="KG52" s="106"/>
      <c r="KH52" s="106"/>
      <c r="KI52" s="106"/>
      <c r="KJ52" s="106"/>
      <c r="KK52" s="106"/>
      <c r="KL52" s="106"/>
      <c r="KM52" s="106"/>
      <c r="KN52" s="106"/>
      <c r="KO52" s="106">
        <f>データ!BS7</f>
        <v>406</v>
      </c>
      <c r="KP52" s="106"/>
      <c r="KQ52" s="106"/>
      <c r="KR52" s="106"/>
      <c r="KS52" s="106"/>
      <c r="KT52" s="106"/>
      <c r="KU52" s="106"/>
      <c r="KV52" s="106"/>
      <c r="KW52" s="106"/>
      <c r="KX52" s="106"/>
      <c r="KY52" s="106"/>
      <c r="KZ52" s="106"/>
      <c r="LA52" s="106"/>
      <c r="LB52" s="106"/>
      <c r="LC52" s="106"/>
      <c r="LD52" s="106"/>
      <c r="LE52" s="106"/>
      <c r="LF52" s="106"/>
      <c r="LG52" s="106"/>
      <c r="LH52" s="106">
        <f>データ!BT7</f>
        <v>425</v>
      </c>
      <c r="LI52" s="106"/>
      <c r="LJ52" s="106"/>
      <c r="LK52" s="106"/>
      <c r="LL52" s="106"/>
      <c r="LM52" s="106"/>
      <c r="LN52" s="106"/>
      <c r="LO52" s="106"/>
      <c r="LP52" s="106"/>
      <c r="LQ52" s="106"/>
      <c r="LR52" s="106"/>
      <c r="LS52" s="106"/>
      <c r="LT52" s="106"/>
      <c r="LU52" s="106"/>
      <c r="LV52" s="106"/>
      <c r="LW52" s="106"/>
      <c r="LX52" s="106"/>
      <c r="LY52" s="106"/>
      <c r="LZ52" s="106"/>
      <c r="MA52" s="106">
        <f>データ!BU7</f>
        <v>-4667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51"/>
      <c r="NE52" s="152"/>
      <c r="NF52" s="152"/>
      <c r="NG52" s="152"/>
      <c r="NH52" s="152"/>
      <c r="NI52" s="152"/>
      <c r="NJ52" s="152"/>
      <c r="NK52" s="152"/>
      <c r="NL52" s="152"/>
      <c r="NM52" s="152"/>
      <c r="NN52" s="152"/>
      <c r="NO52" s="152"/>
      <c r="NP52" s="152"/>
      <c r="NQ52" s="152"/>
      <c r="NR52" s="153"/>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51"/>
      <c r="NE53" s="152"/>
      <c r="NF53" s="152"/>
      <c r="NG53" s="152"/>
      <c r="NH53" s="152"/>
      <c r="NI53" s="152"/>
      <c r="NJ53" s="152"/>
      <c r="NK53" s="152"/>
      <c r="NL53" s="152"/>
      <c r="NM53" s="152"/>
      <c r="NN53" s="152"/>
      <c r="NO53" s="152"/>
      <c r="NP53" s="152"/>
      <c r="NQ53" s="152"/>
      <c r="NR53" s="15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1"/>
      <c r="NE54" s="152"/>
      <c r="NF54" s="152"/>
      <c r="NG54" s="152"/>
      <c r="NH54" s="152"/>
      <c r="NI54" s="152"/>
      <c r="NJ54" s="152"/>
      <c r="NK54" s="152"/>
      <c r="NL54" s="152"/>
      <c r="NM54" s="152"/>
      <c r="NN54" s="152"/>
      <c r="NO54" s="152"/>
      <c r="NP54" s="152"/>
      <c r="NQ54" s="152"/>
      <c r="NR54" s="15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1"/>
      <c r="NE55" s="152"/>
      <c r="NF55" s="152"/>
      <c r="NG55" s="152"/>
      <c r="NH55" s="152"/>
      <c r="NI55" s="152"/>
      <c r="NJ55" s="152"/>
      <c r="NK55" s="152"/>
      <c r="NL55" s="152"/>
      <c r="NM55" s="152"/>
      <c r="NN55" s="152"/>
      <c r="NO55" s="152"/>
      <c r="NP55" s="152"/>
      <c r="NQ55" s="152"/>
      <c r="NR55" s="15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1"/>
      <c r="NE56" s="152"/>
      <c r="NF56" s="152"/>
      <c r="NG56" s="152"/>
      <c r="NH56" s="152"/>
      <c r="NI56" s="152"/>
      <c r="NJ56" s="152"/>
      <c r="NK56" s="152"/>
      <c r="NL56" s="152"/>
      <c r="NM56" s="152"/>
      <c r="NN56" s="152"/>
      <c r="NO56" s="152"/>
      <c r="NP56" s="152"/>
      <c r="NQ56" s="152"/>
      <c r="NR56" s="15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1"/>
      <c r="NE57" s="152"/>
      <c r="NF57" s="152"/>
      <c r="NG57" s="152"/>
      <c r="NH57" s="152"/>
      <c r="NI57" s="152"/>
      <c r="NJ57" s="152"/>
      <c r="NK57" s="152"/>
      <c r="NL57" s="152"/>
      <c r="NM57" s="152"/>
      <c r="NN57" s="152"/>
      <c r="NO57" s="152"/>
      <c r="NP57" s="152"/>
      <c r="NQ57" s="152"/>
      <c r="NR57" s="15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1"/>
      <c r="NE58" s="152"/>
      <c r="NF58" s="152"/>
      <c r="NG58" s="152"/>
      <c r="NH58" s="152"/>
      <c r="NI58" s="152"/>
      <c r="NJ58" s="152"/>
      <c r="NK58" s="152"/>
      <c r="NL58" s="152"/>
      <c r="NM58" s="152"/>
      <c r="NN58" s="152"/>
      <c r="NO58" s="152"/>
      <c r="NP58" s="152"/>
      <c r="NQ58" s="152"/>
      <c r="NR58" s="15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1"/>
      <c r="NE59" s="152"/>
      <c r="NF59" s="152"/>
      <c r="NG59" s="152"/>
      <c r="NH59" s="152"/>
      <c r="NI59" s="152"/>
      <c r="NJ59" s="152"/>
      <c r="NK59" s="152"/>
      <c r="NL59" s="152"/>
      <c r="NM59" s="152"/>
      <c r="NN59" s="152"/>
      <c r="NO59" s="152"/>
      <c r="NP59" s="152"/>
      <c r="NQ59" s="152"/>
      <c r="NR59" s="153"/>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51"/>
      <c r="NE60" s="152"/>
      <c r="NF60" s="152"/>
      <c r="NG60" s="152"/>
      <c r="NH60" s="152"/>
      <c r="NI60" s="152"/>
      <c r="NJ60" s="152"/>
      <c r="NK60" s="152"/>
      <c r="NL60" s="152"/>
      <c r="NM60" s="152"/>
      <c r="NN60" s="152"/>
      <c r="NO60" s="152"/>
      <c r="NP60" s="152"/>
      <c r="NQ60" s="152"/>
      <c r="NR60" s="153"/>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51"/>
      <c r="NE61" s="152"/>
      <c r="NF61" s="152"/>
      <c r="NG61" s="152"/>
      <c r="NH61" s="152"/>
      <c r="NI61" s="152"/>
      <c r="NJ61" s="152"/>
      <c r="NK61" s="152"/>
      <c r="NL61" s="152"/>
      <c r="NM61" s="152"/>
      <c r="NN61" s="152"/>
      <c r="NO61" s="152"/>
      <c r="NP61" s="152"/>
      <c r="NQ61" s="152"/>
      <c r="NR61" s="15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1"/>
      <c r="NE62" s="152"/>
      <c r="NF62" s="152"/>
      <c r="NG62" s="152"/>
      <c r="NH62" s="152"/>
      <c r="NI62" s="152"/>
      <c r="NJ62" s="152"/>
      <c r="NK62" s="152"/>
      <c r="NL62" s="152"/>
      <c r="NM62" s="152"/>
      <c r="NN62" s="152"/>
      <c r="NO62" s="152"/>
      <c r="NP62" s="152"/>
      <c r="NQ62" s="152"/>
      <c r="NR62" s="15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1"/>
      <c r="NE63" s="152"/>
      <c r="NF63" s="152"/>
      <c r="NG63" s="152"/>
      <c r="NH63" s="152"/>
      <c r="NI63" s="152"/>
      <c r="NJ63" s="152"/>
      <c r="NK63" s="152"/>
      <c r="NL63" s="152"/>
      <c r="NM63" s="152"/>
      <c r="NN63" s="152"/>
      <c r="NO63" s="152"/>
      <c r="NP63" s="152"/>
      <c r="NQ63" s="152"/>
      <c r="NR63" s="15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129509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1043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inbq1Y9+KMVmO8AXkgxqxI5ry2yGbhtTEFR2y0GC1SxAAM4skCyrj+TfE+9QeBGy6liNBFf/3mKdBNBdRPfIg==" saltValue="ZR4ZIjpGTJrYseyLWUFmw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103</v>
      </c>
      <c r="AV5" s="59" t="s">
        <v>90</v>
      </c>
      <c r="AW5" s="59" t="s">
        <v>104</v>
      </c>
      <c r="AX5" s="59" t="s">
        <v>105</v>
      </c>
      <c r="AY5" s="59" t="s">
        <v>93</v>
      </c>
      <c r="AZ5" s="59" t="s">
        <v>94</v>
      </c>
      <c r="BA5" s="59" t="s">
        <v>95</v>
      </c>
      <c r="BB5" s="59" t="s">
        <v>96</v>
      </c>
      <c r="BC5" s="59" t="s">
        <v>97</v>
      </c>
      <c r="BD5" s="59" t="s">
        <v>98</v>
      </c>
      <c r="BE5" s="59" t="s">
        <v>99</v>
      </c>
      <c r="BF5" s="59" t="s">
        <v>106</v>
      </c>
      <c r="BG5" s="59" t="s">
        <v>90</v>
      </c>
      <c r="BH5" s="59" t="s">
        <v>107</v>
      </c>
      <c r="BI5" s="59" t="s">
        <v>92</v>
      </c>
      <c r="BJ5" s="59" t="s">
        <v>93</v>
      </c>
      <c r="BK5" s="59" t="s">
        <v>94</v>
      </c>
      <c r="BL5" s="59" t="s">
        <v>95</v>
      </c>
      <c r="BM5" s="59" t="s">
        <v>96</v>
      </c>
      <c r="BN5" s="59" t="s">
        <v>97</v>
      </c>
      <c r="BO5" s="59" t="s">
        <v>98</v>
      </c>
      <c r="BP5" s="59" t="s">
        <v>99</v>
      </c>
      <c r="BQ5" s="59" t="s">
        <v>100</v>
      </c>
      <c r="BR5" s="59" t="s">
        <v>108</v>
      </c>
      <c r="BS5" s="59" t="s">
        <v>109</v>
      </c>
      <c r="BT5" s="59" t="s">
        <v>92</v>
      </c>
      <c r="BU5" s="59" t="s">
        <v>110</v>
      </c>
      <c r="BV5" s="59" t="s">
        <v>94</v>
      </c>
      <c r="BW5" s="59" t="s">
        <v>95</v>
      </c>
      <c r="BX5" s="59" t="s">
        <v>96</v>
      </c>
      <c r="BY5" s="59" t="s">
        <v>97</v>
      </c>
      <c r="BZ5" s="59" t="s">
        <v>98</v>
      </c>
      <c r="CA5" s="59" t="s">
        <v>99</v>
      </c>
      <c r="CB5" s="59" t="s">
        <v>89</v>
      </c>
      <c r="CC5" s="59" t="s">
        <v>90</v>
      </c>
      <c r="CD5" s="59" t="s">
        <v>104</v>
      </c>
      <c r="CE5" s="59" t="s">
        <v>92</v>
      </c>
      <c r="CF5" s="59" t="s">
        <v>93</v>
      </c>
      <c r="CG5" s="59" t="s">
        <v>94</v>
      </c>
      <c r="CH5" s="59" t="s">
        <v>95</v>
      </c>
      <c r="CI5" s="59" t="s">
        <v>96</v>
      </c>
      <c r="CJ5" s="59" t="s">
        <v>97</v>
      </c>
      <c r="CK5" s="59" t="s">
        <v>98</v>
      </c>
      <c r="CL5" s="59" t="s">
        <v>99</v>
      </c>
      <c r="CM5" s="150"/>
      <c r="CN5" s="150"/>
      <c r="CO5" s="59" t="s">
        <v>106</v>
      </c>
      <c r="CP5" s="59" t="s">
        <v>101</v>
      </c>
      <c r="CQ5" s="59" t="s">
        <v>91</v>
      </c>
      <c r="CR5" s="59" t="s">
        <v>92</v>
      </c>
      <c r="CS5" s="59" t="s">
        <v>93</v>
      </c>
      <c r="CT5" s="59" t="s">
        <v>94</v>
      </c>
      <c r="CU5" s="59" t="s">
        <v>95</v>
      </c>
      <c r="CV5" s="59" t="s">
        <v>96</v>
      </c>
      <c r="CW5" s="59" t="s">
        <v>97</v>
      </c>
      <c r="CX5" s="59" t="s">
        <v>98</v>
      </c>
      <c r="CY5" s="59" t="s">
        <v>99</v>
      </c>
      <c r="CZ5" s="59" t="s">
        <v>100</v>
      </c>
      <c r="DA5" s="59" t="s">
        <v>101</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102</v>
      </c>
      <c r="DP5" s="59" t="s">
        <v>94</v>
      </c>
      <c r="DQ5" s="59" t="s">
        <v>95</v>
      </c>
      <c r="DR5" s="59" t="s">
        <v>96</v>
      </c>
      <c r="DS5" s="59" t="s">
        <v>97</v>
      </c>
      <c r="DT5" s="59" t="s">
        <v>98</v>
      </c>
      <c r="DU5" s="59" t="s">
        <v>99</v>
      </c>
    </row>
    <row r="6" spans="1:125" s="66" customFormat="1" x14ac:dyDescent="0.2">
      <c r="A6" s="49" t="s">
        <v>111</v>
      </c>
      <c r="B6" s="60">
        <f>B8</f>
        <v>2018</v>
      </c>
      <c r="C6" s="60">
        <f t="shared" ref="C6:X6" si="1">C8</f>
        <v>232122</v>
      </c>
      <c r="D6" s="60">
        <f t="shared" si="1"/>
        <v>47</v>
      </c>
      <c r="E6" s="60">
        <f t="shared" si="1"/>
        <v>14</v>
      </c>
      <c r="F6" s="60">
        <f t="shared" si="1"/>
        <v>0</v>
      </c>
      <c r="G6" s="60">
        <f t="shared" si="1"/>
        <v>8</v>
      </c>
      <c r="H6" s="60" t="str">
        <f>SUBSTITUTE(H8,"　","")</f>
        <v>愛知県安城市</v>
      </c>
      <c r="I6" s="60" t="str">
        <f t="shared" si="1"/>
        <v>三河安城駅北駐車場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1081</v>
      </c>
      <c r="V6" s="63">
        <f t="shared" si="1"/>
        <v>5</v>
      </c>
      <c r="W6" s="63">
        <f t="shared" si="1"/>
        <v>100</v>
      </c>
      <c r="X6" s="62" t="str">
        <f t="shared" si="1"/>
        <v>代行制</v>
      </c>
      <c r="Y6" s="64">
        <f>IF(Y8="-",NA(),Y8)</f>
        <v>163.19999999999999</v>
      </c>
      <c r="Z6" s="64">
        <f t="shared" ref="Z6:AH6" si="2">IF(Z8="-",NA(),Z8)</f>
        <v>181.6</v>
      </c>
      <c r="AA6" s="64">
        <f t="shared" si="2"/>
        <v>236.9</v>
      </c>
      <c r="AB6" s="64">
        <f t="shared" si="2"/>
        <v>263.10000000000002</v>
      </c>
      <c r="AC6" s="64">
        <f t="shared" si="2"/>
        <v>14.3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38.700000000000003</v>
      </c>
      <c r="BG6" s="64">
        <f t="shared" ref="BG6:BO6" si="5">IF(BG8="-",NA(),BG8)</f>
        <v>44.5</v>
      </c>
      <c r="BH6" s="64">
        <f t="shared" si="5"/>
        <v>57.8</v>
      </c>
      <c r="BI6" s="64">
        <f t="shared" si="5"/>
        <v>62</v>
      </c>
      <c r="BJ6" s="64">
        <f t="shared" si="5"/>
        <v>-599.5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335</v>
      </c>
      <c r="BR6" s="65">
        <f t="shared" ref="BR6:BZ6" si="6">IF(BR8="-",NA(),BR8)</f>
        <v>399</v>
      </c>
      <c r="BS6" s="65">
        <f t="shared" si="6"/>
        <v>406</v>
      </c>
      <c r="BT6" s="65">
        <f t="shared" si="6"/>
        <v>425</v>
      </c>
      <c r="BU6" s="65">
        <f t="shared" si="6"/>
        <v>-4667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112</v>
      </c>
      <c r="CM6" s="63">
        <f t="shared" ref="CM6:CN6" si="7">CM8</f>
        <v>129509</v>
      </c>
      <c r="CN6" s="63">
        <f t="shared" si="7"/>
        <v>1043</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100</v>
      </c>
      <c r="DL6" s="64">
        <f t="shared" ref="DL6:DT6" si="9">IF(DL8="-",NA(),DL8)</f>
        <v>100</v>
      </c>
      <c r="DM6" s="64">
        <f t="shared" si="9"/>
        <v>360</v>
      </c>
      <c r="DN6" s="64">
        <f t="shared" si="9"/>
        <v>360</v>
      </c>
      <c r="DO6" s="64">
        <f t="shared" si="9"/>
        <v>360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113</v>
      </c>
      <c r="B7" s="60">
        <f t="shared" ref="B7:X7" si="10">B8</f>
        <v>2018</v>
      </c>
      <c r="C7" s="60">
        <f t="shared" si="10"/>
        <v>232122</v>
      </c>
      <c r="D7" s="60">
        <f t="shared" si="10"/>
        <v>47</v>
      </c>
      <c r="E7" s="60">
        <f t="shared" si="10"/>
        <v>14</v>
      </c>
      <c r="F7" s="60">
        <f t="shared" si="10"/>
        <v>0</v>
      </c>
      <c r="G7" s="60">
        <f t="shared" si="10"/>
        <v>8</v>
      </c>
      <c r="H7" s="60" t="str">
        <f t="shared" si="10"/>
        <v>愛知県　安城市</v>
      </c>
      <c r="I7" s="60" t="str">
        <f t="shared" si="10"/>
        <v>三河安城駅北駐車場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1081</v>
      </c>
      <c r="V7" s="63">
        <f t="shared" si="10"/>
        <v>5</v>
      </c>
      <c r="W7" s="63">
        <f t="shared" si="10"/>
        <v>100</v>
      </c>
      <c r="X7" s="62" t="str">
        <f t="shared" si="10"/>
        <v>代行制</v>
      </c>
      <c r="Y7" s="64">
        <f>Y8</f>
        <v>163.19999999999999</v>
      </c>
      <c r="Z7" s="64">
        <f t="shared" ref="Z7:AH7" si="11">Z8</f>
        <v>181.6</v>
      </c>
      <c r="AA7" s="64">
        <f t="shared" si="11"/>
        <v>236.9</v>
      </c>
      <c r="AB7" s="64">
        <f t="shared" si="11"/>
        <v>263.10000000000002</v>
      </c>
      <c r="AC7" s="64">
        <f t="shared" si="11"/>
        <v>14.3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38.700000000000003</v>
      </c>
      <c r="BG7" s="64">
        <f t="shared" ref="BG7:BO7" si="14">BG8</f>
        <v>44.5</v>
      </c>
      <c r="BH7" s="64">
        <f t="shared" si="14"/>
        <v>57.8</v>
      </c>
      <c r="BI7" s="64">
        <f t="shared" si="14"/>
        <v>62</v>
      </c>
      <c r="BJ7" s="64">
        <f t="shared" si="14"/>
        <v>-599.5</v>
      </c>
      <c r="BK7" s="64">
        <f t="shared" si="14"/>
        <v>40.700000000000003</v>
      </c>
      <c r="BL7" s="64">
        <f t="shared" si="14"/>
        <v>38.200000000000003</v>
      </c>
      <c r="BM7" s="64">
        <f t="shared" si="14"/>
        <v>34.6</v>
      </c>
      <c r="BN7" s="64">
        <f t="shared" si="14"/>
        <v>37.6</v>
      </c>
      <c r="BO7" s="64">
        <f t="shared" si="14"/>
        <v>33.200000000000003</v>
      </c>
      <c r="BP7" s="61"/>
      <c r="BQ7" s="65">
        <f>BQ8</f>
        <v>335</v>
      </c>
      <c r="BR7" s="65">
        <f t="shared" ref="BR7:BZ7" si="15">BR8</f>
        <v>399</v>
      </c>
      <c r="BS7" s="65">
        <f t="shared" si="15"/>
        <v>406</v>
      </c>
      <c r="BT7" s="65">
        <f t="shared" si="15"/>
        <v>425</v>
      </c>
      <c r="BU7" s="65">
        <f t="shared" si="15"/>
        <v>-4667</v>
      </c>
      <c r="BV7" s="65">
        <f t="shared" si="15"/>
        <v>7496</v>
      </c>
      <c r="BW7" s="65">
        <f t="shared" si="15"/>
        <v>6967</v>
      </c>
      <c r="BX7" s="65">
        <f t="shared" si="15"/>
        <v>7138</v>
      </c>
      <c r="BY7" s="65">
        <f t="shared" si="15"/>
        <v>8131</v>
      </c>
      <c r="BZ7" s="65">
        <f t="shared" si="15"/>
        <v>8024</v>
      </c>
      <c r="CA7" s="63"/>
      <c r="CB7" s="64" t="s">
        <v>114</v>
      </c>
      <c r="CC7" s="64" t="s">
        <v>114</v>
      </c>
      <c r="CD7" s="64" t="s">
        <v>114</v>
      </c>
      <c r="CE7" s="64" t="s">
        <v>114</v>
      </c>
      <c r="CF7" s="64" t="s">
        <v>114</v>
      </c>
      <c r="CG7" s="64" t="s">
        <v>114</v>
      </c>
      <c r="CH7" s="64" t="s">
        <v>114</v>
      </c>
      <c r="CI7" s="64" t="s">
        <v>114</v>
      </c>
      <c r="CJ7" s="64" t="s">
        <v>114</v>
      </c>
      <c r="CK7" s="64" t="s">
        <v>112</v>
      </c>
      <c r="CL7" s="61"/>
      <c r="CM7" s="63">
        <f>CM8</f>
        <v>129509</v>
      </c>
      <c r="CN7" s="63">
        <f>CN8</f>
        <v>1043</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100</v>
      </c>
      <c r="DL7" s="64">
        <f t="shared" ref="DL7:DT7" si="17">DL8</f>
        <v>100</v>
      </c>
      <c r="DM7" s="64">
        <f t="shared" si="17"/>
        <v>360</v>
      </c>
      <c r="DN7" s="64">
        <f t="shared" si="17"/>
        <v>360</v>
      </c>
      <c r="DO7" s="64">
        <f t="shared" si="17"/>
        <v>360</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8</v>
      </c>
      <c r="H8" s="67" t="s">
        <v>115</v>
      </c>
      <c r="I8" s="67" t="s">
        <v>116</v>
      </c>
      <c r="J8" s="67" t="s">
        <v>117</v>
      </c>
      <c r="K8" s="67" t="s">
        <v>118</v>
      </c>
      <c r="L8" s="67" t="s">
        <v>119</v>
      </c>
      <c r="M8" s="67" t="s">
        <v>120</v>
      </c>
      <c r="N8" s="67" t="s">
        <v>121</v>
      </c>
      <c r="O8" s="68" t="s">
        <v>122</v>
      </c>
      <c r="P8" s="69" t="s">
        <v>123</v>
      </c>
      <c r="Q8" s="69" t="s">
        <v>124</v>
      </c>
      <c r="R8" s="70">
        <v>31</v>
      </c>
      <c r="S8" s="69" t="s">
        <v>125</v>
      </c>
      <c r="T8" s="69" t="s">
        <v>126</v>
      </c>
      <c r="U8" s="70">
        <v>1081</v>
      </c>
      <c r="V8" s="70">
        <v>5</v>
      </c>
      <c r="W8" s="70">
        <v>100</v>
      </c>
      <c r="X8" s="69" t="s">
        <v>127</v>
      </c>
      <c r="Y8" s="71">
        <v>163.19999999999999</v>
      </c>
      <c r="Z8" s="71">
        <v>181.6</v>
      </c>
      <c r="AA8" s="71">
        <v>236.9</v>
      </c>
      <c r="AB8" s="71">
        <v>263.10000000000002</v>
      </c>
      <c r="AC8" s="71">
        <v>14.3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38.700000000000003</v>
      </c>
      <c r="BG8" s="71">
        <v>44.5</v>
      </c>
      <c r="BH8" s="71">
        <v>57.8</v>
      </c>
      <c r="BI8" s="71">
        <v>62</v>
      </c>
      <c r="BJ8" s="71">
        <v>-599.5</v>
      </c>
      <c r="BK8" s="71">
        <v>40.700000000000003</v>
      </c>
      <c r="BL8" s="71">
        <v>38.200000000000003</v>
      </c>
      <c r="BM8" s="71">
        <v>34.6</v>
      </c>
      <c r="BN8" s="71">
        <v>37.6</v>
      </c>
      <c r="BO8" s="71">
        <v>33.200000000000003</v>
      </c>
      <c r="BP8" s="68">
        <v>26.3</v>
      </c>
      <c r="BQ8" s="72">
        <v>335</v>
      </c>
      <c r="BR8" s="72">
        <v>399</v>
      </c>
      <c r="BS8" s="72">
        <v>406</v>
      </c>
      <c r="BT8" s="73">
        <v>425</v>
      </c>
      <c r="BU8" s="73">
        <v>-4667</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129509</v>
      </c>
      <c r="CN8" s="70">
        <v>1043</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78.400000000000006</v>
      </c>
      <c r="DF8" s="71">
        <v>70.5</v>
      </c>
      <c r="DG8" s="71">
        <v>59.2</v>
      </c>
      <c r="DH8" s="71">
        <v>62.4</v>
      </c>
      <c r="DI8" s="71">
        <v>82.7</v>
      </c>
      <c r="DJ8" s="68">
        <v>103.6</v>
      </c>
      <c r="DK8" s="71">
        <v>100</v>
      </c>
      <c r="DL8" s="71">
        <v>100</v>
      </c>
      <c r="DM8" s="71">
        <v>360</v>
      </c>
      <c r="DN8" s="71">
        <v>360</v>
      </c>
      <c r="DO8" s="71">
        <v>360</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2020-01-20T05:04:44Z</cp:lastPrinted>
  <dcterms:created xsi:type="dcterms:W3CDTF">2019-12-05T07:24:08Z</dcterms:created>
  <dcterms:modified xsi:type="dcterms:W3CDTF">2020-02-06T00:56:37Z</dcterms:modified>
  <cp:category/>
</cp:coreProperties>
</file>