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bXqLeUidk3Z0xXlbm4IRO2YWWd54f8KdTZ9A2ZXqLecKNbPOPvoaPONeOiX3uzPrkvZWuE8w1LSDbr/Z6tOh9w==" workbookSaltValue="uTfFOlS8YK5rEoe+pSKVRQ=="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LT76" i="4"/>
  <c r="GQ51" i="4"/>
  <c r="LH30" i="4"/>
  <c r="IE76" i="4"/>
  <c r="BZ51" i="4"/>
  <c r="GQ30" i="4"/>
  <c r="BZ30" i="4"/>
  <c r="BG30" i="4"/>
  <c r="AV76" i="4"/>
  <c r="KO51" i="4"/>
  <c r="LE76" i="4"/>
  <c r="FX51" i="4"/>
  <c r="KO30" i="4"/>
  <c r="HP76" i="4"/>
  <c r="BG51" i="4"/>
  <c r="FX30" i="4"/>
  <c r="HA76" i="4"/>
  <c r="AN51" i="4"/>
  <c r="FE30" i="4"/>
  <c r="JV51" i="4"/>
  <c r="FE51" i="4"/>
  <c r="JV30" i="4"/>
  <c r="AN30" i="4"/>
  <c r="KP76" i="4"/>
  <c r="AG76" i="4"/>
  <c r="KA76" i="4"/>
  <c r="EL51" i="4"/>
  <c r="JC30" i="4"/>
  <c r="GL76" i="4"/>
  <c r="U51" i="4"/>
  <c r="EL30" i="4"/>
  <c r="U30" i="4"/>
  <c r="R76" i="4"/>
  <c r="JC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<sst xmlns="http://schemas.openxmlformats.org/spreadsheetml/2006/main" count="278" uniqueCount="134">
  <si>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</si>
  <si>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</si>
  <si>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</si>
  <si>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</si>
  <si>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</si>
  <si>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</si>
  <si>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</si>
  <si>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</si>
  <si>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</si>
  <si>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</si>
  <si>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</si>
  <si>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</si>
  <si>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</si>
  <si>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</si>
  <si>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</si>
  <si>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</si>
  <si>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</si>
  <si>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</si>
  <si>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</si>
  <si>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</si>
  <si>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</si>
  <si>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</si>
  <si>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</si>
  <si>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</si>
  <si>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</si>
  <si>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</si>
  <si>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</si>
  <si>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</si>
  <si>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</si>
  <si>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</si>
  <si>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</si>
  <si>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</si>
  <si>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</si>
  <si>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</si>
  <si>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</si>
  <si>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</si>
  <si>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</si>
  <si>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</si>
  <si>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</si>
  <si>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</si>
  <si>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</si>
  <si>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</si>
  <si>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</si>
  <si>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</si>
  <si>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</si>
  <si>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</si>
  <si>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</si>
  <si>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</si>
  <si>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</si>
  <si>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</si>
  <si>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</si>
  <si>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</si>
  <si>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</si>
  <si>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</si>
  <si>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</si>
  <si>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</si>
  <si>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</si>
  <si>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</si>
  <si>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</si>
  <si>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</si>
  <si>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</si>
  <si>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</si>
  <si>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</si>
  <si>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</si>
  <si>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</si>
  <si>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</si>
  <si>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</si>
  <si>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</si>
  <si>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</si>
  <si>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</si>
  <si>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</si>
  <si>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</si>
  <si>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</si>
  <si>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</si>
  <si>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</si>
  <si>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</si>
  <si>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</si>
  <si>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</si>
  <si>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</si>
  <si>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</si>
  <si>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</si>
  <si>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</si>
  <si>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</si>
  <si>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</si>
  <si>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</si>
  <si>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</si>
  <si>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</si>
  <si>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</si>
  <si>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</si>
  <si>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</si>
  <si>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</si>
  <si>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</si>
  <si>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</si>
  <si>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</si>
  <si>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</si>
  <si>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</si>
  <si>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</si>
  <si>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</si>
  <si>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</si>
  <si>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</si>
  <si>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</si>
  <si>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</si>
  <si>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</si>
  <si>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</si>
  <si>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</si>
  <si>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</si>
  <si>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</si>
  <si>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</si>
  <si>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</si>
  <si>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</si>
  <si>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</si>
  <si>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</si>
  <si>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</si>
  <si>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新安城駅北第１駐車場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</si>
  <si>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</si>
  <si>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</si>
  <si>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</si>
  <si>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</si>
  <si>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</si>
  <si>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</si>
  <si>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</si>
  <si>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</si>
  <si>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</si>
  <si>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</si>
  <si>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</si>
  <si>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</si>
  <si>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</si>
  <si>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</si>
  <si>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</si>
  <si>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</si>
  <si>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</si>
  <si>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⑪稼働率が平均値を若干下回っているが、近年は上昇傾向にあり安定的な稼働率を維持している。市主要駅が周辺にあり、利用者の傾向として通勤等によるパーク＆ライドが目的であるため、駐車場としてのニーズはあると考えられる。</t>
    <rPh sb="19" eb="21">
      <t>キンネン</t>
    </rPh>
    <rPh sb="22" eb="24">
      <t>ジョウショウ</t>
    </rPh>
    <rPh sb="24" eb="26">
      <t>ケイコウ</t>
    </rPh>
    <phoneticPr fontId="5"/>
  </si>
  <si>
    <t>収益等は平均値より低い部分が見受けられるものの、他会計補助金等に頼ることなく概ね黒字経営を続けられている。本駐車場は、駅の送迎等による短時間利用と、パーク＆ライドの需要があり、安定した収入を得ているため、継続して経営していく必要がある。経営戦略についてはR2年度に策定予定である。</t>
    <phoneticPr fontId="5"/>
  </si>
  <si>
    <t xml:space="preserve">駅の送迎等による短時間利用やパーク＆ライドによる長時間利用がされ、安定して収入を得ているため、①収益的収支比率及び④売上高GOP比率は平均値より高くなっている。H29は精算機器の更新を行い、総費用が多かったため、①収益的収支比率、④売上高GOP比率及び⑤EBITDAは例年と比べ大きく下回った。
</t>
    <rPh sb="84" eb="86">
      <t>セイサン</t>
    </rPh>
    <rPh sb="86" eb="88">
      <t>キキ</t>
    </rPh>
    <rPh sb="89" eb="91">
      <t>コウシン</t>
    </rPh>
    <rPh sb="92" eb="93">
      <t>オコナ</t>
    </rPh>
    <rPh sb="95" eb="96">
      <t>ソウ</t>
    </rPh>
    <rPh sb="96" eb="98">
      <t>ヒヨウ</t>
    </rPh>
    <rPh sb="99" eb="100">
      <t>オオ</t>
    </rPh>
    <rPh sb="124" eb="125">
      <t>オヨ</t>
    </rPh>
    <rPh sb="134" eb="136">
      <t>レイネン</t>
    </rPh>
    <rPh sb="137" eb="138">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</si>
</sst>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447.8</c:v>
                </c:pt>
                <c:pt idx="1">
                  <c:v>496.1</c:v>
                </c:pt>
                <c:pt idx="2">
                  <c:v>442.4</c:v>
                </c:pt>
                <c:pt idx="3">
                  <c:v>89.4</c:v>
                </c:pt>
                <c:pt idx="4">
                  <c:v>510</c:v>
                </c:pt>
              </c:numCache>
            </c:numRef>
          </c:val>
          <c:extLst>
            <c:ext xmlns:c16="http://schemas.microsoft.com/office/drawing/2014/chart" uri="{C3380CC4-5D6E-409C-BE32-E72D297353CC}">
              <c16:uniqueId val="{00000000-D2FF-49CD-AD97-ECC18F4005B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D2FF-49CD-AD97-ECC18F4005B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3E-4D26-924C-41263E244F7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EF3E-4D26-924C-41263E244F7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294-4A69-936B-2C405DB5E13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294-4A69-936B-2C405DB5E13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147-4D9E-BBC4-B49E52C44A9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147-4D9E-BBC4-B49E52C44A9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29-48EF-9BA5-B2B98B6C52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F929-48EF-9BA5-B2B98B6C52F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A84-4184-984A-9E3A8328805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6A84-4184-984A-9E3A83288051}"/>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219.2</c:v>
                </c:pt>
                <c:pt idx="1">
                  <c:v>200</c:v>
                </c:pt>
                <c:pt idx="2">
                  <c:v>229.2</c:v>
                </c:pt>
                <c:pt idx="3">
                  <c:v>258.3</c:v>
                </c:pt>
                <c:pt idx="4">
                  <c:v>270.8</c:v>
                </c:pt>
              </c:numCache>
            </c:numRef>
          </c:val>
          <c:extLst>
            <c:ext xmlns:c16="http://schemas.microsoft.com/office/drawing/2014/chart" uri="{C3380CC4-5D6E-409C-BE32-E72D297353CC}">
              <c16:uniqueId val="{00000000-A318-42F2-BB95-E42B95F680E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A318-42F2-BB95-E42B95F680EE}"/>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77.7</c:v>
                </c:pt>
                <c:pt idx="1">
                  <c:v>79.7</c:v>
                </c:pt>
                <c:pt idx="2">
                  <c:v>77.400000000000006</c:v>
                </c:pt>
                <c:pt idx="3">
                  <c:v>-11.9</c:v>
                </c:pt>
                <c:pt idx="4">
                  <c:v>80.400000000000006</c:v>
                </c:pt>
              </c:numCache>
            </c:numRef>
          </c:val>
          <c:extLst>
            <c:ext xmlns:c16="http://schemas.microsoft.com/office/drawing/2014/chart" uri="{C3380CC4-5D6E-409C-BE32-E72D297353CC}">
              <c16:uniqueId val="{00000000-FA5A-42CE-9268-B4695F41C4A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FA5A-42CE-9268-B4695F41C4A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5558</c:v>
                </c:pt>
                <c:pt idx="1">
                  <c:v>5276</c:v>
                </c:pt>
                <c:pt idx="2">
                  <c:v>5580</c:v>
                </c:pt>
                <c:pt idx="3">
                  <c:v>-756</c:v>
                </c:pt>
                <c:pt idx="4">
                  <c:v>5585</c:v>
                </c:pt>
              </c:numCache>
            </c:numRef>
          </c:val>
          <c:extLst>
            <c:ext xmlns:c16="http://schemas.microsoft.com/office/drawing/2014/chart" uri="{C3380CC4-5D6E-409C-BE32-E72D297353CC}">
              <c16:uniqueId val="{00000000-BF55-4CF1-8619-7F2954CA8A6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BF55-4CF1-8619-7F2954CA8A6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愛知県安城市　新安城駅北第１駐車場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754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133</v>
      </c>
      <c r="NE15" s="152"/>
      <c r="NF15" s="152"/>
      <c r="NG15" s="152"/>
      <c r="NH15" s="152"/>
      <c r="NI15" s="152"/>
      <c r="NJ15" s="152"/>
      <c r="NK15" s="152"/>
      <c r="NL15" s="152"/>
      <c r="NM15" s="152"/>
      <c r="NN15" s="152"/>
      <c r="NO15" s="152"/>
      <c r="NP15" s="152"/>
      <c r="NQ15" s="152"/>
      <c r="NR15" s="15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447.8</v>
      </c>
      <c r="V31" s="110"/>
      <c r="W31" s="110"/>
      <c r="X31" s="110"/>
      <c r="Y31" s="110"/>
      <c r="Z31" s="110"/>
      <c r="AA31" s="110"/>
      <c r="AB31" s="110"/>
      <c r="AC31" s="110"/>
      <c r="AD31" s="110"/>
      <c r="AE31" s="110"/>
      <c r="AF31" s="110"/>
      <c r="AG31" s="110"/>
      <c r="AH31" s="110"/>
      <c r="AI31" s="110"/>
      <c r="AJ31" s="110"/>
      <c r="AK31" s="110"/>
      <c r="AL31" s="110"/>
      <c r="AM31" s="110"/>
      <c r="AN31" s="110">
        <f>データ!Z7</f>
        <v>496.1</v>
      </c>
      <c r="AO31" s="110"/>
      <c r="AP31" s="110"/>
      <c r="AQ31" s="110"/>
      <c r="AR31" s="110"/>
      <c r="AS31" s="110"/>
      <c r="AT31" s="110"/>
      <c r="AU31" s="110"/>
      <c r="AV31" s="110"/>
      <c r="AW31" s="110"/>
      <c r="AX31" s="110"/>
      <c r="AY31" s="110"/>
      <c r="AZ31" s="110"/>
      <c r="BA31" s="110"/>
      <c r="BB31" s="110"/>
      <c r="BC31" s="110"/>
      <c r="BD31" s="110"/>
      <c r="BE31" s="110"/>
      <c r="BF31" s="110"/>
      <c r="BG31" s="110">
        <f>データ!AA7</f>
        <v>442.4</v>
      </c>
      <c r="BH31" s="110"/>
      <c r="BI31" s="110"/>
      <c r="BJ31" s="110"/>
      <c r="BK31" s="110"/>
      <c r="BL31" s="110"/>
      <c r="BM31" s="110"/>
      <c r="BN31" s="110"/>
      <c r="BO31" s="110"/>
      <c r="BP31" s="110"/>
      <c r="BQ31" s="110"/>
      <c r="BR31" s="110"/>
      <c r="BS31" s="110"/>
      <c r="BT31" s="110"/>
      <c r="BU31" s="110"/>
      <c r="BV31" s="110"/>
      <c r="BW31" s="110"/>
      <c r="BX31" s="110"/>
      <c r="BY31" s="110"/>
      <c r="BZ31" s="110">
        <f>データ!AB7</f>
        <v>89.4</v>
      </c>
      <c r="CA31" s="110"/>
      <c r="CB31" s="110"/>
      <c r="CC31" s="110"/>
      <c r="CD31" s="110"/>
      <c r="CE31" s="110"/>
      <c r="CF31" s="110"/>
      <c r="CG31" s="110"/>
      <c r="CH31" s="110"/>
      <c r="CI31" s="110"/>
      <c r="CJ31" s="110"/>
      <c r="CK31" s="110"/>
      <c r="CL31" s="110"/>
      <c r="CM31" s="110"/>
      <c r="CN31" s="110"/>
      <c r="CO31" s="110"/>
      <c r="CP31" s="110"/>
      <c r="CQ31" s="110"/>
      <c r="CR31" s="110"/>
      <c r="CS31" s="110">
        <f>データ!AC7</f>
        <v>510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219.2</v>
      </c>
      <c r="JD31" s="81"/>
      <c r="JE31" s="81"/>
      <c r="JF31" s="81"/>
      <c r="JG31" s="81"/>
      <c r="JH31" s="81"/>
      <c r="JI31" s="81"/>
      <c r="JJ31" s="81"/>
      <c r="JK31" s="81"/>
      <c r="JL31" s="81"/>
      <c r="JM31" s="81"/>
      <c r="JN31" s="81"/>
      <c r="JO31" s="81"/>
      <c r="JP31" s="81"/>
      <c r="JQ31" s="81"/>
      <c r="JR31" s="81"/>
      <c r="JS31" s="81"/>
      <c r="JT31" s="81"/>
      <c r="JU31" s="82"/>
      <c r="JV31" s="80">
        <f>データ!DL7</f>
        <v>200</v>
      </c>
      <c r="JW31" s="81"/>
      <c r="JX31" s="81"/>
      <c r="JY31" s="81"/>
      <c r="JZ31" s="81"/>
      <c r="KA31" s="81"/>
      <c r="KB31" s="81"/>
      <c r="KC31" s="81"/>
      <c r="KD31" s="81"/>
      <c r="KE31" s="81"/>
      <c r="KF31" s="81"/>
      <c r="KG31" s="81"/>
      <c r="KH31" s="81"/>
      <c r="KI31" s="81"/>
      <c r="KJ31" s="81"/>
      <c r="KK31" s="81"/>
      <c r="KL31" s="81"/>
      <c r="KM31" s="81"/>
      <c r="KN31" s="82"/>
      <c r="KO31" s="80">
        <f>データ!DM7</f>
        <v>229.2</v>
      </c>
      <c r="KP31" s="81"/>
      <c r="KQ31" s="81"/>
      <c r="KR31" s="81"/>
      <c r="KS31" s="81"/>
      <c r="KT31" s="81"/>
      <c r="KU31" s="81"/>
      <c r="KV31" s="81"/>
      <c r="KW31" s="81"/>
      <c r="KX31" s="81"/>
      <c r="KY31" s="81"/>
      <c r="KZ31" s="81"/>
      <c r="LA31" s="81"/>
      <c r="LB31" s="81"/>
      <c r="LC31" s="81"/>
      <c r="LD31" s="81"/>
      <c r="LE31" s="81"/>
      <c r="LF31" s="81"/>
      <c r="LG31" s="82"/>
      <c r="LH31" s="80">
        <f>データ!DN7</f>
        <v>258.3</v>
      </c>
      <c r="LI31" s="81"/>
      <c r="LJ31" s="81"/>
      <c r="LK31" s="81"/>
      <c r="LL31" s="81"/>
      <c r="LM31" s="81"/>
      <c r="LN31" s="81"/>
      <c r="LO31" s="81"/>
      <c r="LP31" s="81"/>
      <c r="LQ31" s="81"/>
      <c r="LR31" s="81"/>
      <c r="LS31" s="81"/>
      <c r="LT31" s="81"/>
      <c r="LU31" s="81"/>
      <c r="LV31" s="81"/>
      <c r="LW31" s="81"/>
      <c r="LX31" s="81"/>
      <c r="LY31" s="81"/>
      <c r="LZ31" s="82"/>
      <c r="MA31" s="80">
        <f>データ!DO7</f>
        <v>270.8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77.7</v>
      </c>
      <c r="EM52" s="110"/>
      <c r="EN52" s="110"/>
      <c r="EO52" s="110"/>
      <c r="EP52" s="110"/>
      <c r="EQ52" s="110"/>
      <c r="ER52" s="110"/>
      <c r="ES52" s="110"/>
      <c r="ET52" s="110"/>
      <c r="EU52" s="110"/>
      <c r="EV52" s="110"/>
      <c r="EW52" s="110"/>
      <c r="EX52" s="110"/>
      <c r="EY52" s="110"/>
      <c r="EZ52" s="110"/>
      <c r="FA52" s="110"/>
      <c r="FB52" s="110"/>
      <c r="FC52" s="110"/>
      <c r="FD52" s="110"/>
      <c r="FE52" s="110">
        <f>データ!BG7</f>
        <v>79.7</v>
      </c>
      <c r="FF52" s="110"/>
      <c r="FG52" s="110"/>
      <c r="FH52" s="110"/>
      <c r="FI52" s="110"/>
      <c r="FJ52" s="110"/>
      <c r="FK52" s="110"/>
      <c r="FL52" s="110"/>
      <c r="FM52" s="110"/>
      <c r="FN52" s="110"/>
      <c r="FO52" s="110"/>
      <c r="FP52" s="110"/>
      <c r="FQ52" s="110"/>
      <c r="FR52" s="110"/>
      <c r="FS52" s="110"/>
      <c r="FT52" s="110"/>
      <c r="FU52" s="110"/>
      <c r="FV52" s="110"/>
      <c r="FW52" s="110"/>
      <c r="FX52" s="110">
        <f>データ!BH7</f>
        <v>77.400000000000006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-11.9</v>
      </c>
      <c r="GR52" s="110"/>
      <c r="GS52" s="110"/>
      <c r="GT52" s="110"/>
      <c r="GU52" s="110"/>
      <c r="GV52" s="110"/>
      <c r="GW52" s="110"/>
      <c r="GX52" s="110"/>
      <c r="GY52" s="110"/>
      <c r="GZ52" s="110"/>
      <c r="HA52" s="110"/>
      <c r="HB52" s="110"/>
      <c r="HC52" s="110"/>
      <c r="HD52" s="110"/>
      <c r="HE52" s="110"/>
      <c r="HF52" s="110"/>
      <c r="HG52" s="110"/>
      <c r="HH52" s="110"/>
      <c r="HI52" s="110"/>
      <c r="HJ52" s="110">
        <f>データ!BJ7</f>
        <v>80.400000000000006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5558</v>
      </c>
      <c r="JD52" s="106"/>
      <c r="JE52" s="106"/>
      <c r="JF52" s="106"/>
      <c r="JG52" s="106"/>
      <c r="JH52" s="106"/>
      <c r="JI52" s="106"/>
      <c r="JJ52" s="106"/>
      <c r="JK52" s="106"/>
      <c r="JL52" s="106"/>
      <c r="JM52" s="106"/>
      <c r="JN52" s="106"/>
      <c r="JO52" s="106"/>
      <c r="JP52" s="106"/>
      <c r="JQ52" s="106"/>
      <c r="JR52" s="106"/>
      <c r="JS52" s="106"/>
      <c r="JT52" s="106"/>
      <c r="JU52" s="106"/>
      <c r="JV52" s="106">
        <f>データ!BR7</f>
        <v>5276</v>
      </c>
      <c r="JW52" s="106"/>
      <c r="JX52" s="106"/>
      <c r="JY52" s="106"/>
      <c r="JZ52" s="106"/>
      <c r="KA52" s="106"/>
      <c r="KB52" s="106"/>
      <c r="KC52" s="106"/>
      <c r="KD52" s="106"/>
      <c r="KE52" s="106"/>
      <c r="KF52" s="106"/>
      <c r="KG52" s="106"/>
      <c r="KH52" s="106"/>
      <c r="KI52" s="106"/>
      <c r="KJ52" s="106"/>
      <c r="KK52" s="106"/>
      <c r="KL52" s="106"/>
      <c r="KM52" s="106"/>
      <c r="KN52" s="106"/>
      <c r="KO52" s="106">
        <f>データ!BS7</f>
        <v>5580</v>
      </c>
      <c r="KP52" s="106"/>
      <c r="KQ52" s="106"/>
      <c r="KR52" s="106"/>
      <c r="KS52" s="106"/>
      <c r="KT52" s="106"/>
      <c r="KU52" s="106"/>
      <c r="KV52" s="106"/>
      <c r="KW52" s="106"/>
      <c r="KX52" s="106"/>
      <c r="KY52" s="106"/>
      <c r="KZ52" s="106"/>
      <c r="LA52" s="106"/>
      <c r="LB52" s="106"/>
      <c r="LC52" s="106"/>
      <c r="LD52" s="106"/>
      <c r="LE52" s="106"/>
      <c r="LF52" s="106"/>
      <c r="LG52" s="106"/>
      <c r="LH52" s="106">
        <f>データ!BT7</f>
        <v>-756</v>
      </c>
      <c r="LI52" s="106"/>
      <c r="LJ52" s="106"/>
      <c r="LK52" s="106"/>
      <c r="LL52" s="106"/>
      <c r="LM52" s="106"/>
      <c r="LN52" s="106"/>
      <c r="LO52" s="106"/>
      <c r="LP52" s="106"/>
      <c r="LQ52" s="106"/>
      <c r="LR52" s="106"/>
      <c r="LS52" s="106"/>
      <c r="LT52" s="106"/>
      <c r="LU52" s="106"/>
      <c r="LV52" s="106"/>
      <c r="LW52" s="106"/>
      <c r="LX52" s="106"/>
      <c r="LY52" s="106"/>
      <c r="LZ52" s="106"/>
      <c r="MA52" s="106">
        <f>データ!BU7</f>
        <v>5585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78391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5006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LqkI1ExN47aS6tR8Zm6brTpIreOOhG8A3Q+T9tfgjZUi/ypNHsU9nYkwLO5Pvj1gZi+gz1WIwX0+pmzSqkPzA==" saltValue="pg3tVl9t8G/gbxRqIhn6t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101</v>
      </c>
      <c r="AN5" s="59" t="s">
        <v>102</v>
      </c>
      <c r="AO5" s="59" t="s">
        <v>93</v>
      </c>
      <c r="AP5" s="59" t="s">
        <v>94</v>
      </c>
      <c r="AQ5" s="59" t="s">
        <v>95</v>
      </c>
      <c r="AR5" s="59" t="s">
        <v>96</v>
      </c>
      <c r="AS5" s="59" t="s">
        <v>97</v>
      </c>
      <c r="AT5" s="59" t="s">
        <v>98</v>
      </c>
      <c r="AU5" s="59" t="s">
        <v>103</v>
      </c>
      <c r="AV5" s="59" t="s">
        <v>104</v>
      </c>
      <c r="AW5" s="59" t="s">
        <v>90</v>
      </c>
      <c r="AX5" s="59" t="s">
        <v>101</v>
      </c>
      <c r="AY5" s="59" t="s">
        <v>92</v>
      </c>
      <c r="AZ5" s="59" t="s">
        <v>93</v>
      </c>
      <c r="BA5" s="59" t="s">
        <v>94</v>
      </c>
      <c r="BB5" s="59" t="s">
        <v>95</v>
      </c>
      <c r="BC5" s="59" t="s">
        <v>96</v>
      </c>
      <c r="BD5" s="59" t="s">
        <v>97</v>
      </c>
      <c r="BE5" s="59" t="s">
        <v>98</v>
      </c>
      <c r="BF5" s="59" t="s">
        <v>105</v>
      </c>
      <c r="BG5" s="59" t="s">
        <v>89</v>
      </c>
      <c r="BH5" s="59" t="s">
        <v>90</v>
      </c>
      <c r="BI5" s="59" t="s">
        <v>91</v>
      </c>
      <c r="BJ5" s="59" t="s">
        <v>106</v>
      </c>
      <c r="BK5" s="59" t="s">
        <v>93</v>
      </c>
      <c r="BL5" s="59" t="s">
        <v>94</v>
      </c>
      <c r="BM5" s="59" t="s">
        <v>95</v>
      </c>
      <c r="BN5" s="59" t="s">
        <v>96</v>
      </c>
      <c r="BO5" s="59" t="s">
        <v>97</v>
      </c>
      <c r="BP5" s="59" t="s">
        <v>98</v>
      </c>
      <c r="BQ5" s="59" t="s">
        <v>88</v>
      </c>
      <c r="BR5" s="59" t="s">
        <v>89</v>
      </c>
      <c r="BS5" s="59" t="s">
        <v>100</v>
      </c>
      <c r="BT5" s="59" t="s">
        <v>91</v>
      </c>
      <c r="BU5" s="59" t="s">
        <v>92</v>
      </c>
      <c r="BV5" s="59" t="s">
        <v>93</v>
      </c>
      <c r="BW5" s="59" t="s">
        <v>94</v>
      </c>
      <c r="BX5" s="59" t="s">
        <v>95</v>
      </c>
      <c r="BY5" s="59" t="s">
        <v>96</v>
      </c>
      <c r="BZ5" s="59" t="s">
        <v>97</v>
      </c>
      <c r="CA5" s="59" t="s">
        <v>98</v>
      </c>
      <c r="CB5" s="59" t="s">
        <v>103</v>
      </c>
      <c r="CC5" s="59" t="s">
        <v>99</v>
      </c>
      <c r="CD5" s="59" t="s">
        <v>107</v>
      </c>
      <c r="CE5" s="59" t="s">
        <v>91</v>
      </c>
      <c r="CF5" s="59" t="s">
        <v>92</v>
      </c>
      <c r="CG5" s="59" t="s">
        <v>93</v>
      </c>
      <c r="CH5" s="59" t="s">
        <v>94</v>
      </c>
      <c r="CI5" s="59" t="s">
        <v>95</v>
      </c>
      <c r="CJ5" s="59" t="s">
        <v>96</v>
      </c>
      <c r="CK5" s="59" t="s">
        <v>97</v>
      </c>
      <c r="CL5" s="59" t="s">
        <v>98</v>
      </c>
      <c r="CM5" s="150"/>
      <c r="CN5" s="150"/>
      <c r="CO5" s="59" t="s">
        <v>103</v>
      </c>
      <c r="CP5" s="59" t="s">
        <v>89</v>
      </c>
      <c r="CQ5" s="59" t="s">
        <v>90</v>
      </c>
      <c r="CR5" s="59" t="s">
        <v>101</v>
      </c>
      <c r="CS5" s="59" t="s">
        <v>92</v>
      </c>
      <c r="CT5" s="59" t="s">
        <v>93</v>
      </c>
      <c r="CU5" s="59" t="s">
        <v>94</v>
      </c>
      <c r="CV5" s="59" t="s">
        <v>95</v>
      </c>
      <c r="CW5" s="59" t="s">
        <v>96</v>
      </c>
      <c r="CX5" s="59" t="s">
        <v>97</v>
      </c>
      <c r="CY5" s="59" t="s">
        <v>98</v>
      </c>
      <c r="CZ5" s="59" t="s">
        <v>105</v>
      </c>
      <c r="DA5" s="59" t="s">
        <v>89</v>
      </c>
      <c r="DB5" s="59" t="s">
        <v>100</v>
      </c>
      <c r="DC5" s="59" t="s">
        <v>101</v>
      </c>
      <c r="DD5" s="59" t="s">
        <v>92</v>
      </c>
      <c r="DE5" s="59" t="s">
        <v>93</v>
      </c>
      <c r="DF5" s="59" t="s">
        <v>94</v>
      </c>
      <c r="DG5" s="59" t="s">
        <v>95</v>
      </c>
      <c r="DH5" s="59" t="s">
        <v>96</v>
      </c>
      <c r="DI5" s="59" t="s">
        <v>97</v>
      </c>
      <c r="DJ5" s="59" t="s">
        <v>35</v>
      </c>
      <c r="DK5" s="59" t="s">
        <v>88</v>
      </c>
      <c r="DL5" s="59" t="s">
        <v>99</v>
      </c>
      <c r="DM5" s="59" t="s">
        <v>107</v>
      </c>
      <c r="DN5" s="59" t="s">
        <v>91</v>
      </c>
      <c r="DO5" s="59" t="s">
        <v>106</v>
      </c>
      <c r="DP5" s="59" t="s">
        <v>93</v>
      </c>
      <c r="DQ5" s="59" t="s">
        <v>94</v>
      </c>
      <c r="DR5" s="59" t="s">
        <v>95</v>
      </c>
      <c r="DS5" s="59" t="s">
        <v>96</v>
      </c>
      <c r="DT5" s="59" t="s">
        <v>97</v>
      </c>
      <c r="DU5" s="59" t="s">
        <v>98</v>
      </c>
    </row>
    <row r="6" spans="1:125" s="66" customFormat="1" x14ac:dyDescent="0.2">
      <c r="A6" s="49" t="s">
        <v>108</v>
      </c>
      <c r="B6" s="60">
        <f>B8</f>
        <v>2018</v>
      </c>
      <c r="C6" s="60">
        <f t="shared" ref="C6:X6" si="1">C8</f>
        <v>232122</v>
      </c>
      <c r="D6" s="60">
        <f t="shared" si="1"/>
        <v>47</v>
      </c>
      <c r="E6" s="60">
        <f t="shared" si="1"/>
        <v>14</v>
      </c>
      <c r="F6" s="60">
        <f t="shared" si="1"/>
        <v>0</v>
      </c>
      <c r="G6" s="60">
        <f t="shared" si="1"/>
        <v>10</v>
      </c>
      <c r="H6" s="60" t="str">
        <f>SUBSTITUTE(H8,"　","")</f>
        <v>愛知県安城市</v>
      </c>
      <c r="I6" s="60" t="str">
        <f t="shared" si="1"/>
        <v>新安城駅北第１駐車場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28</v>
      </c>
      <c r="S6" s="62" t="str">
        <f t="shared" si="1"/>
        <v>駅</v>
      </c>
      <c r="T6" s="62" t="str">
        <f t="shared" si="1"/>
        <v>無</v>
      </c>
      <c r="U6" s="63">
        <f t="shared" si="1"/>
        <v>754</v>
      </c>
      <c r="V6" s="63">
        <f t="shared" si="1"/>
        <v>24</v>
      </c>
      <c r="W6" s="63">
        <f t="shared" si="1"/>
        <v>100</v>
      </c>
      <c r="X6" s="62" t="str">
        <f t="shared" si="1"/>
        <v>代行制</v>
      </c>
      <c r="Y6" s="64">
        <f>IF(Y8="-",NA(),Y8)</f>
        <v>447.8</v>
      </c>
      <c r="Z6" s="64">
        <f t="shared" ref="Z6:AH6" si="2">IF(Z8="-",NA(),Z8)</f>
        <v>496.1</v>
      </c>
      <c r="AA6" s="64">
        <f t="shared" si="2"/>
        <v>442.4</v>
      </c>
      <c r="AB6" s="64">
        <f t="shared" si="2"/>
        <v>89.4</v>
      </c>
      <c r="AC6" s="64">
        <f t="shared" si="2"/>
        <v>510</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77.7</v>
      </c>
      <c r="BG6" s="64">
        <f t="shared" ref="BG6:BO6" si="5">IF(BG8="-",NA(),BG8)</f>
        <v>79.7</v>
      </c>
      <c r="BH6" s="64">
        <f t="shared" si="5"/>
        <v>77.400000000000006</v>
      </c>
      <c r="BI6" s="64">
        <f t="shared" si="5"/>
        <v>-11.9</v>
      </c>
      <c r="BJ6" s="64">
        <f t="shared" si="5"/>
        <v>80.400000000000006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5558</v>
      </c>
      <c r="BR6" s="65">
        <f t="shared" ref="BR6:BZ6" si="6">IF(BR8="-",NA(),BR8)</f>
        <v>5276</v>
      </c>
      <c r="BS6" s="65">
        <f t="shared" si="6"/>
        <v>5580</v>
      </c>
      <c r="BT6" s="65">
        <f t="shared" si="6"/>
        <v>-756</v>
      </c>
      <c r="BU6" s="65">
        <f t="shared" si="6"/>
        <v>5585</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78391</v>
      </c>
      <c r="CN6" s="63">
        <f t="shared" si="7"/>
        <v>5006</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219.2</v>
      </c>
      <c r="DL6" s="64">
        <f t="shared" ref="DL6:DT6" si="9">IF(DL8="-",NA(),DL8)</f>
        <v>200</v>
      </c>
      <c r="DM6" s="64">
        <f t="shared" si="9"/>
        <v>229.2</v>
      </c>
      <c r="DN6" s="64">
        <f t="shared" si="9"/>
        <v>258.3</v>
      </c>
      <c r="DO6" s="64">
        <f t="shared" si="9"/>
        <v>270.8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110</v>
      </c>
      <c r="B7" s="60">
        <f t="shared" ref="B7:X7" si="10">B8</f>
        <v>2018</v>
      </c>
      <c r="C7" s="60">
        <f t="shared" si="10"/>
        <v>232122</v>
      </c>
      <c r="D7" s="60">
        <f t="shared" si="10"/>
        <v>47</v>
      </c>
      <c r="E7" s="60">
        <f t="shared" si="10"/>
        <v>14</v>
      </c>
      <c r="F7" s="60">
        <f t="shared" si="10"/>
        <v>0</v>
      </c>
      <c r="G7" s="60">
        <f t="shared" si="10"/>
        <v>10</v>
      </c>
      <c r="H7" s="60" t="str">
        <f t="shared" si="10"/>
        <v>愛知県　安城市</v>
      </c>
      <c r="I7" s="60" t="str">
        <f t="shared" si="10"/>
        <v>新安城駅北第１駐車場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28</v>
      </c>
      <c r="S7" s="62" t="str">
        <f t="shared" si="10"/>
        <v>駅</v>
      </c>
      <c r="T7" s="62" t="str">
        <f t="shared" si="10"/>
        <v>無</v>
      </c>
      <c r="U7" s="63">
        <f t="shared" si="10"/>
        <v>754</v>
      </c>
      <c r="V7" s="63">
        <f t="shared" si="10"/>
        <v>24</v>
      </c>
      <c r="W7" s="63">
        <f t="shared" si="10"/>
        <v>100</v>
      </c>
      <c r="X7" s="62" t="str">
        <f t="shared" si="10"/>
        <v>代行制</v>
      </c>
      <c r="Y7" s="64">
        <f>Y8</f>
        <v>447.8</v>
      </c>
      <c r="Z7" s="64">
        <f t="shared" ref="Z7:AH7" si="11">Z8</f>
        <v>496.1</v>
      </c>
      <c r="AA7" s="64">
        <f t="shared" si="11"/>
        <v>442.4</v>
      </c>
      <c r="AB7" s="64">
        <f t="shared" si="11"/>
        <v>89.4</v>
      </c>
      <c r="AC7" s="64">
        <f t="shared" si="11"/>
        <v>510</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77.7</v>
      </c>
      <c r="BG7" s="64">
        <f t="shared" ref="BG7:BO7" si="14">BG8</f>
        <v>79.7</v>
      </c>
      <c r="BH7" s="64">
        <f t="shared" si="14"/>
        <v>77.400000000000006</v>
      </c>
      <c r="BI7" s="64">
        <f t="shared" si="14"/>
        <v>-11.9</v>
      </c>
      <c r="BJ7" s="64">
        <f t="shared" si="14"/>
        <v>80.400000000000006</v>
      </c>
      <c r="BK7" s="64">
        <f t="shared" si="14"/>
        <v>40.700000000000003</v>
      </c>
      <c r="BL7" s="64">
        <f t="shared" si="14"/>
        <v>38.200000000000003</v>
      </c>
      <c r="BM7" s="64">
        <f t="shared" si="14"/>
        <v>34.6</v>
      </c>
      <c r="BN7" s="64">
        <f t="shared" si="14"/>
        <v>37.6</v>
      </c>
      <c r="BO7" s="64">
        <f t="shared" si="14"/>
        <v>33.200000000000003</v>
      </c>
      <c r="BP7" s="61"/>
      <c r="BQ7" s="65">
        <f>BQ8</f>
        <v>5558</v>
      </c>
      <c r="BR7" s="65">
        <f t="shared" ref="BR7:BZ7" si="15">BR8</f>
        <v>5276</v>
      </c>
      <c r="BS7" s="65">
        <f t="shared" si="15"/>
        <v>5580</v>
      </c>
      <c r="BT7" s="65">
        <f t="shared" si="15"/>
        <v>-756</v>
      </c>
      <c r="BU7" s="65">
        <f t="shared" si="15"/>
        <v>5585</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109</v>
      </c>
      <c r="CL7" s="61"/>
      <c r="CM7" s="63">
        <f>CM8</f>
        <v>78391</v>
      </c>
      <c r="CN7" s="63">
        <f>CN8</f>
        <v>5006</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219.2</v>
      </c>
      <c r="DL7" s="64">
        <f t="shared" ref="DL7:DT7" si="17">DL8</f>
        <v>200</v>
      </c>
      <c r="DM7" s="64">
        <f t="shared" si="17"/>
        <v>229.2</v>
      </c>
      <c r="DN7" s="64">
        <f t="shared" si="17"/>
        <v>258.3</v>
      </c>
      <c r="DO7" s="64">
        <f t="shared" si="17"/>
        <v>270.8</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10</v>
      </c>
      <c r="H8" s="67" t="s">
        <v>112</v>
      </c>
      <c r="I8" s="67" t="s">
        <v>113</v>
      </c>
      <c r="J8" s="67" t="s">
        <v>114</v>
      </c>
      <c r="K8" s="67" t="s">
        <v>115</v>
      </c>
      <c r="L8" s="67" t="s">
        <v>116</v>
      </c>
      <c r="M8" s="67" t="s">
        <v>117</v>
      </c>
      <c r="N8" s="67" t="s">
        <v>118</v>
      </c>
      <c r="O8" s="68" t="s">
        <v>119</v>
      </c>
      <c r="P8" s="69" t="s">
        <v>120</v>
      </c>
      <c r="Q8" s="69" t="s">
        <v>121</v>
      </c>
      <c r="R8" s="70">
        <v>28</v>
      </c>
      <c r="S8" s="69" t="s">
        <v>122</v>
      </c>
      <c r="T8" s="69" t="s">
        <v>123</v>
      </c>
      <c r="U8" s="70">
        <v>754</v>
      </c>
      <c r="V8" s="70">
        <v>24</v>
      </c>
      <c r="W8" s="70">
        <v>100</v>
      </c>
      <c r="X8" s="69" t="s">
        <v>124</v>
      </c>
      <c r="Y8" s="71">
        <v>447.8</v>
      </c>
      <c r="Z8" s="71">
        <v>496.1</v>
      </c>
      <c r="AA8" s="71">
        <v>442.4</v>
      </c>
      <c r="AB8" s="71">
        <v>89.4</v>
      </c>
      <c r="AC8" s="71">
        <v>510</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77.7</v>
      </c>
      <c r="BG8" s="71">
        <v>79.7</v>
      </c>
      <c r="BH8" s="71">
        <v>77.400000000000006</v>
      </c>
      <c r="BI8" s="71">
        <v>-11.9</v>
      </c>
      <c r="BJ8" s="71">
        <v>80.400000000000006</v>
      </c>
      <c r="BK8" s="71">
        <v>40.700000000000003</v>
      </c>
      <c r="BL8" s="71">
        <v>38.200000000000003</v>
      </c>
      <c r="BM8" s="71">
        <v>34.6</v>
      </c>
      <c r="BN8" s="71">
        <v>37.6</v>
      </c>
      <c r="BO8" s="71">
        <v>33.200000000000003</v>
      </c>
      <c r="BP8" s="68">
        <v>26.3</v>
      </c>
      <c r="BQ8" s="72">
        <v>5558</v>
      </c>
      <c r="BR8" s="72">
        <v>5276</v>
      </c>
      <c r="BS8" s="72">
        <v>5580</v>
      </c>
      <c r="BT8" s="73">
        <v>-756</v>
      </c>
      <c r="BU8" s="73">
        <v>5585</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78391</v>
      </c>
      <c r="CN8" s="70">
        <v>5006</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219.2</v>
      </c>
      <c r="DL8" s="71">
        <v>200</v>
      </c>
      <c r="DM8" s="71">
        <v>229.2</v>
      </c>
      <c r="DN8" s="71">
        <v>258.3</v>
      </c>
      <c r="DO8" s="71">
        <v>270.8</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2020-01-20T05:06:00Z</cp:lastPrinted>
  <dcterms:created xsi:type="dcterms:W3CDTF">2019-12-05T07:24:10Z</dcterms:created>
  <dcterms:modified xsi:type="dcterms:W3CDTF">2020-02-06T00:59:07Z</dcterms:modified>
  <cp:category/>
</cp:coreProperties>
</file>