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G+r4s9kCMhNgfwwXnCvAE6w4A8Ujy+DWa2hSJvQT0j2nyyfKJXrdzVjlYpUPUYVc2BeowSkyMKtzbyrUssg2Fg==" workbookSaltValue="x8Fl7BlCyIzAUjQSDgARf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K76" i="4" l="1"/>
  <c r="LH51" i="4"/>
  <c r="BZ51" i="4"/>
  <c r="LT76" i="4"/>
  <c r="GQ51" i="4"/>
  <c r="LH30" i="4"/>
  <c r="IE76" i="4"/>
  <c r="GQ30" i="4"/>
  <c r="BZ30" i="4"/>
  <c r="BG30" i="4"/>
  <c r="HP76" i="4"/>
  <c r="FX30" i="4"/>
  <c r="AV76" i="4"/>
  <c r="KO51" i="4"/>
  <c r="KO30" i="4"/>
  <c r="BG51" i="4"/>
  <c r="LE76" i="4"/>
  <c r="FX51" i="4"/>
  <c r="KP76" i="4"/>
  <c r="FE51" i="4"/>
  <c r="JV30" i="4"/>
  <c r="HA76" i="4"/>
  <c r="AN51" i="4"/>
  <c r="FE30" i="4"/>
  <c r="AN30" i="4"/>
  <c r="AG76" i="4"/>
  <c r="JV51" i="4"/>
  <c r="KA76" i="4"/>
  <c r="EL51" i="4"/>
  <c r="JC30" i="4"/>
  <c r="GL76" i="4"/>
  <c r="U51" i="4"/>
  <c r="EL30" i="4"/>
  <c r="U30" i="4"/>
  <c r="R76" i="4"/>
  <c r="JC51"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<sst xmlns="http://schemas.openxmlformats.org/spreadsheetml/2006/main" count="278" uniqueCount="137">
  <si>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</si>
  <si>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</si>
  <si>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</si>
  <si>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</si>
  <si>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</si>
  <si>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</si>
  <si>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</si>
  <si>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</si>
  <si>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</si>
  <si>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</si>
  <si>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</si>
  <si>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</si>
  <si>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</si>
  <si>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</si>
  <si>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</si>
  <si>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</si>
  <si>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</si>
  <si>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</si>
  <si>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</si>
  <si>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</si>
  <si>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</si>
  <si>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</si>
  <si>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</si>
  <si>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</si>
  <si>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</si>
  <si>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</si>
  <si>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</si>
  <si>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</si>
  <si>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</si>
  <si>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</si>
  <si>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</si>
  <si>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</si>
  <si>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</si>
  <si>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</si>
  <si>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</si>
  <si>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</si>
  <si>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</si>
  <si>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</si>
  <si>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</si>
  <si>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</si>
  <si>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</si>
  <si>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</si>
  <si>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</si>
  <si>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</si>
  <si>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</si>
  <si>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</si>
  <si>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</si>
  <si>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</si>
  <si>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</si>
  <si>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</si>
  <si>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</si>
  <si>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</si>
  <si>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</si>
  <si>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</si>
  <si>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</si>
  <si>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</si>
  <si>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</si>
  <si>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</si>
  <si>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</si>
  <si>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</si>
  <si>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</si>
  <si>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</si>
  <si>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</si>
  <si>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</si>
  <si>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</si>
  <si>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</si>
  <si>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</si>
  <si>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</si>
  <si>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</si>
  <si>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</si>
  <si>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</si>
  <si>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</si>
  <si>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</si>
  <si>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</si>
  <si>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</si>
  <si>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</si>
  <si>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</si>
  <si>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</si>
  <si>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</si>
  <si>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</si>
  <si>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</si>
  <si>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</si>
  <si>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</si>
  <si>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</si>
  <si>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</si>
  <si>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</si>
  <si>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</si>
  <si>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</si>
  <si>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</si>
  <si>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</si>
  <si>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</si>
  <si>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</si>
  <si>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</si>
  <si>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</si>
  <si>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</si>
  <si>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</si>
  <si>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</si>
  <si>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</si>
  <si>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</si>
  <si>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</si>
  <si>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</si>
  <si>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</si>
  <si>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</si>
  <si>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</si>
  <si>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</si>
  <si>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</si>
  <si>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</si>
  <si>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</si>
  <si>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</si>
  <si>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</si>
  <si>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</si>
  <si>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</si>
  <si>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</si>
  <si>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</si>
  <si>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</si>
  <si>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</si>
  <si>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安城駅西駐車場（屋外）</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</si>
  <si>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</si>
  <si>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</si>
  <si>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</si>
  <si>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</si>
  <si>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</si>
  <si>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</si>
  <si>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</si>
  <si>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</si>
  <si>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</si>
  <si>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</si>
  <si>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</si>
  <si>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</si>
  <si>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</si>
  <si>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</si>
  <si>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</si>
  <si>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</si>
  <si>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</si>
  <si>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周辺の商店街利用が多いため、短時間利用が多いため、⑪稼働率が平均値よりも高く推移していたが、利用率の低下によりH29は平均値より低くなっている。市主要駅が周辺にあり、通勤等によるパーク＆ライドにも利用されており、駐車場としてのニーズはあると考えられる。
</t>
    <rPh sb="10" eb="11">
      <t>オオ</t>
    </rPh>
    <rPh sb="39" eb="41">
      <t>スイイ</t>
    </rPh>
    <rPh sb="47" eb="49">
      <t>リヨウ</t>
    </rPh>
    <rPh sb="49" eb="50">
      <t>リツ</t>
    </rPh>
    <rPh sb="51" eb="53">
      <t>テイカ</t>
    </rPh>
    <rPh sb="60" eb="63">
      <t>ヘイキンチ</t>
    </rPh>
    <rPh sb="65" eb="66">
      <t>ヒク</t>
    </rPh>
    <rPh sb="99" eb="101">
      <t>リヨウ</t>
    </rPh>
    <phoneticPr fontId="5"/>
  </si>
  <si>
    <t>収益及び稼働率ともには平均値より高い数値を維持しており、他会計補助金等に頼ることなく概ね黒字経営を続けられている。本駐車場は、駅から比較的近く、基本料金も低価であるため、多くの方に利用されているため、収益性が高い。ゆえに今後も継続して経営していく必要がある。経営戦略についてはR2年度に策定予定である。</t>
    <phoneticPr fontId="5"/>
  </si>
  <si>
    <t>駅に近い駐車場であり、利便性が良いため、①収益的収支比率、④売上高GOP及び⑤EBITDAの値が平均値を上回っていると考えられる。他駐車場と比較して⑤EBITDAが特段高い理由は、平面駐車場であるため維持費が少なく、利便性の良さから多くの方に利用されているためである。なお、H29は精算機器の更新を行い、総費用がかかったため①収益的収支比率、④売上高GOPが平均値を下回った。</t>
    <rPh sb="141" eb="143">
      <t>セイサン</t>
    </rPh>
    <rPh sb="143" eb="145">
      <t>キキ</t>
    </rPh>
    <rPh sb="146" eb="148">
      <t>コウシン</t>
    </rPh>
    <rPh sb="149" eb="150">
      <t>オコナ</t>
    </rPh>
    <rPh sb="152" eb="153">
      <t>ソウ</t>
    </rPh>
    <rPh sb="153" eb="155">
      <t>ヒヨウ</t>
    </rPh>
    <rPh sb="179" eb="182">
      <t>ヘイキンチ</t>
    </rPh>
    <rPh sb="183" eb="185">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</si>
</sst>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622.9</c:v>
                </c:pt>
                <c:pt idx="1">
                  <c:v>782.7</c:v>
                </c:pt>
                <c:pt idx="2">
                  <c:v>579.20000000000005</c:v>
                </c:pt>
                <c:pt idx="3">
                  <c:v>159.30000000000001</c:v>
                </c:pt>
                <c:pt idx="4">
                  <c:v>805.6</c:v>
                </c:pt>
              </c:numCache>
            </c:numRef>
          </c:val>
          <c:extLst>
            <c:ext xmlns:c16="http://schemas.microsoft.com/office/drawing/2014/chart" uri="{C3380CC4-5D6E-409C-BE32-E72D297353CC}">
              <c16:uniqueId val="{00000000-AF4D-4E5D-AFA9-63655DE5C64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F4D-4E5D-AFA9-63655DE5C64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A8-4422-90EB-F95D89A9D70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FAA8-4422-90EB-F95D89A9D70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DA3-43AC-A542-42EB60702F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DA3-43AC-A542-42EB60702FA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1AF-4A20-AF6A-1357F9C6A95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AF-4A20-AF6A-1357F9C6A95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09-4368-B717-E8DC3FB896C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DD09-4368-B717-E8DC3FB896C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092-4DDD-94BC-70BFA28F1F2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4092-4DDD-94BC-70BFA28F1F2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339.6</c:v>
                </c:pt>
                <c:pt idx="1">
                  <c:v>341.7</c:v>
                </c:pt>
                <c:pt idx="2">
                  <c:v>335.4</c:v>
                </c:pt>
                <c:pt idx="3">
                  <c:v>270.8</c:v>
                </c:pt>
                <c:pt idx="4">
                  <c:v>239.6</c:v>
                </c:pt>
              </c:numCache>
            </c:numRef>
          </c:val>
          <c:extLst>
            <c:ext xmlns:c16="http://schemas.microsoft.com/office/drawing/2014/chart" uri="{C3380CC4-5D6E-409C-BE32-E72D297353CC}">
              <c16:uniqueId val="{00000000-11D4-49BA-8D58-EE559F175E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11D4-49BA-8D58-EE559F175EE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83.9</c:v>
                </c:pt>
                <c:pt idx="1">
                  <c:v>87.1</c:v>
                </c:pt>
                <c:pt idx="2">
                  <c:v>82.7</c:v>
                </c:pt>
                <c:pt idx="3">
                  <c:v>37.200000000000003</c:v>
                </c:pt>
                <c:pt idx="4">
                  <c:v>87.6</c:v>
                </c:pt>
              </c:numCache>
            </c:numRef>
          </c:val>
          <c:extLst>
            <c:ext xmlns:c16="http://schemas.microsoft.com/office/drawing/2014/chart" uri="{C3380CC4-5D6E-409C-BE32-E72D297353CC}">
              <c16:uniqueId val="{00000000-A290-4CB8-B34D-32F1958322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A290-4CB8-B34D-32F19583220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17110</c:v>
                </c:pt>
                <c:pt idx="1">
                  <c:v>17567</c:v>
                </c:pt>
                <c:pt idx="2">
                  <c:v>17275</c:v>
                </c:pt>
                <c:pt idx="3">
                  <c:v>9718</c:v>
                </c:pt>
                <c:pt idx="4">
                  <c:v>22840</c:v>
                </c:pt>
              </c:numCache>
            </c:numRef>
          </c:val>
          <c:extLst>
            <c:ext xmlns:c16="http://schemas.microsoft.com/office/drawing/2014/chart" uri="{C3380CC4-5D6E-409C-BE32-E72D297353CC}">
              <c16:uniqueId val="{00000000-38BD-4625-8C6A-BA7E9FF4285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38BD-4625-8C6A-BA7E9FF4285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愛知県安城市　安城駅西駐車場（屋外）</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1251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51" t="s">
        <v>136</v>
      </c>
      <c r="NE15" s="152"/>
      <c r="NF15" s="152"/>
      <c r="NG15" s="152"/>
      <c r="NH15" s="152"/>
      <c r="NI15" s="152"/>
      <c r="NJ15" s="152"/>
      <c r="NK15" s="152"/>
      <c r="NL15" s="152"/>
      <c r="NM15" s="152"/>
      <c r="NN15" s="152"/>
      <c r="NO15" s="152"/>
      <c r="NP15" s="152"/>
      <c r="NQ15" s="152"/>
      <c r="NR15" s="15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1"/>
      <c r="NE16" s="152"/>
      <c r="NF16" s="152"/>
      <c r="NG16" s="152"/>
      <c r="NH16" s="152"/>
      <c r="NI16" s="152"/>
      <c r="NJ16" s="152"/>
      <c r="NK16" s="152"/>
      <c r="NL16" s="152"/>
      <c r="NM16" s="152"/>
      <c r="NN16" s="152"/>
      <c r="NO16" s="152"/>
      <c r="NP16" s="152"/>
      <c r="NQ16" s="152"/>
      <c r="NR16" s="15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1"/>
      <c r="NE17" s="152"/>
      <c r="NF17" s="152"/>
      <c r="NG17" s="152"/>
      <c r="NH17" s="152"/>
      <c r="NI17" s="152"/>
      <c r="NJ17" s="152"/>
      <c r="NK17" s="152"/>
      <c r="NL17" s="152"/>
      <c r="NM17" s="152"/>
      <c r="NN17" s="152"/>
      <c r="NO17" s="152"/>
      <c r="NP17" s="152"/>
      <c r="NQ17" s="152"/>
      <c r="NR17" s="15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1"/>
      <c r="NE18" s="152"/>
      <c r="NF18" s="152"/>
      <c r="NG18" s="152"/>
      <c r="NH18" s="152"/>
      <c r="NI18" s="152"/>
      <c r="NJ18" s="152"/>
      <c r="NK18" s="152"/>
      <c r="NL18" s="152"/>
      <c r="NM18" s="152"/>
      <c r="NN18" s="152"/>
      <c r="NO18" s="152"/>
      <c r="NP18" s="152"/>
      <c r="NQ18" s="152"/>
      <c r="NR18" s="15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1"/>
      <c r="NE19" s="152"/>
      <c r="NF19" s="152"/>
      <c r="NG19" s="152"/>
      <c r="NH19" s="152"/>
      <c r="NI19" s="152"/>
      <c r="NJ19" s="152"/>
      <c r="NK19" s="152"/>
      <c r="NL19" s="152"/>
      <c r="NM19" s="152"/>
      <c r="NN19" s="152"/>
      <c r="NO19" s="152"/>
      <c r="NP19" s="152"/>
      <c r="NQ19" s="152"/>
      <c r="NR19" s="15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1"/>
      <c r="NE20" s="152"/>
      <c r="NF20" s="152"/>
      <c r="NG20" s="152"/>
      <c r="NH20" s="152"/>
      <c r="NI20" s="152"/>
      <c r="NJ20" s="152"/>
      <c r="NK20" s="152"/>
      <c r="NL20" s="152"/>
      <c r="NM20" s="152"/>
      <c r="NN20" s="152"/>
      <c r="NO20" s="152"/>
      <c r="NP20" s="152"/>
      <c r="NQ20" s="152"/>
      <c r="NR20" s="15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1"/>
      <c r="NE21" s="152"/>
      <c r="NF21" s="152"/>
      <c r="NG21" s="152"/>
      <c r="NH21" s="152"/>
      <c r="NI21" s="152"/>
      <c r="NJ21" s="152"/>
      <c r="NK21" s="152"/>
      <c r="NL21" s="152"/>
      <c r="NM21" s="152"/>
      <c r="NN21" s="152"/>
      <c r="NO21" s="152"/>
      <c r="NP21" s="152"/>
      <c r="NQ21" s="152"/>
      <c r="NR21" s="15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1"/>
      <c r="NE22" s="152"/>
      <c r="NF22" s="152"/>
      <c r="NG22" s="152"/>
      <c r="NH22" s="152"/>
      <c r="NI22" s="152"/>
      <c r="NJ22" s="152"/>
      <c r="NK22" s="152"/>
      <c r="NL22" s="152"/>
      <c r="NM22" s="152"/>
      <c r="NN22" s="152"/>
      <c r="NO22" s="152"/>
      <c r="NP22" s="152"/>
      <c r="NQ22" s="152"/>
      <c r="NR22" s="15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1"/>
      <c r="NE23" s="152"/>
      <c r="NF23" s="152"/>
      <c r="NG23" s="152"/>
      <c r="NH23" s="152"/>
      <c r="NI23" s="152"/>
      <c r="NJ23" s="152"/>
      <c r="NK23" s="152"/>
      <c r="NL23" s="152"/>
      <c r="NM23" s="152"/>
      <c r="NN23" s="152"/>
      <c r="NO23" s="152"/>
      <c r="NP23" s="152"/>
      <c r="NQ23" s="152"/>
      <c r="NR23" s="15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1"/>
      <c r="NE24" s="152"/>
      <c r="NF24" s="152"/>
      <c r="NG24" s="152"/>
      <c r="NH24" s="152"/>
      <c r="NI24" s="152"/>
      <c r="NJ24" s="152"/>
      <c r="NK24" s="152"/>
      <c r="NL24" s="152"/>
      <c r="NM24" s="152"/>
      <c r="NN24" s="152"/>
      <c r="NO24" s="152"/>
      <c r="NP24" s="152"/>
      <c r="NQ24" s="152"/>
      <c r="NR24" s="15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1"/>
      <c r="NE25" s="152"/>
      <c r="NF25" s="152"/>
      <c r="NG25" s="152"/>
      <c r="NH25" s="152"/>
      <c r="NI25" s="152"/>
      <c r="NJ25" s="152"/>
      <c r="NK25" s="152"/>
      <c r="NL25" s="152"/>
      <c r="NM25" s="152"/>
      <c r="NN25" s="152"/>
      <c r="NO25" s="152"/>
      <c r="NP25" s="152"/>
      <c r="NQ25" s="152"/>
      <c r="NR25" s="15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1"/>
      <c r="NE26" s="152"/>
      <c r="NF26" s="152"/>
      <c r="NG26" s="152"/>
      <c r="NH26" s="152"/>
      <c r="NI26" s="152"/>
      <c r="NJ26" s="152"/>
      <c r="NK26" s="152"/>
      <c r="NL26" s="152"/>
      <c r="NM26" s="152"/>
      <c r="NN26" s="152"/>
      <c r="NO26" s="152"/>
      <c r="NP26" s="152"/>
      <c r="NQ26" s="152"/>
      <c r="NR26" s="15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1"/>
      <c r="NE27" s="152"/>
      <c r="NF27" s="152"/>
      <c r="NG27" s="152"/>
      <c r="NH27" s="152"/>
      <c r="NI27" s="152"/>
      <c r="NJ27" s="152"/>
      <c r="NK27" s="152"/>
      <c r="NL27" s="152"/>
      <c r="NM27" s="152"/>
      <c r="NN27" s="152"/>
      <c r="NO27" s="152"/>
      <c r="NP27" s="152"/>
      <c r="NQ27" s="152"/>
      <c r="NR27" s="15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1"/>
      <c r="NE28" s="152"/>
      <c r="NF28" s="152"/>
      <c r="NG28" s="152"/>
      <c r="NH28" s="152"/>
      <c r="NI28" s="152"/>
      <c r="NJ28" s="152"/>
      <c r="NK28" s="152"/>
      <c r="NL28" s="152"/>
      <c r="NM28" s="152"/>
      <c r="NN28" s="152"/>
      <c r="NO28" s="152"/>
      <c r="NP28" s="152"/>
      <c r="NQ28" s="152"/>
      <c r="NR28" s="15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1"/>
      <c r="NE29" s="152"/>
      <c r="NF29" s="152"/>
      <c r="NG29" s="152"/>
      <c r="NH29" s="152"/>
      <c r="NI29" s="152"/>
      <c r="NJ29" s="152"/>
      <c r="NK29" s="152"/>
      <c r="NL29" s="152"/>
      <c r="NM29" s="152"/>
      <c r="NN29" s="152"/>
      <c r="NO29" s="152"/>
      <c r="NP29" s="152"/>
      <c r="NQ29" s="152"/>
      <c r="NR29" s="153"/>
    </row>
    <row r="30" spans="1:382" ht="13.5" customHeight="1" x14ac:dyDescent="0.2">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51"/>
      <c r="NE30" s="152"/>
      <c r="NF30" s="152"/>
      <c r="NG30" s="152"/>
      <c r="NH30" s="152"/>
      <c r="NI30" s="152"/>
      <c r="NJ30" s="152"/>
      <c r="NK30" s="152"/>
      <c r="NL30" s="152"/>
      <c r="NM30" s="152"/>
      <c r="NN30" s="152"/>
      <c r="NO30" s="152"/>
      <c r="NP30" s="152"/>
      <c r="NQ30" s="152"/>
      <c r="NR30" s="153"/>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622.9</v>
      </c>
      <c r="V31" s="110"/>
      <c r="W31" s="110"/>
      <c r="X31" s="110"/>
      <c r="Y31" s="110"/>
      <c r="Z31" s="110"/>
      <c r="AA31" s="110"/>
      <c r="AB31" s="110"/>
      <c r="AC31" s="110"/>
      <c r="AD31" s="110"/>
      <c r="AE31" s="110"/>
      <c r="AF31" s="110"/>
      <c r="AG31" s="110"/>
      <c r="AH31" s="110"/>
      <c r="AI31" s="110"/>
      <c r="AJ31" s="110"/>
      <c r="AK31" s="110"/>
      <c r="AL31" s="110"/>
      <c r="AM31" s="110"/>
      <c r="AN31" s="110">
        <f>データ!Z7</f>
        <v>782.7</v>
      </c>
      <c r="AO31" s="110"/>
      <c r="AP31" s="110"/>
      <c r="AQ31" s="110"/>
      <c r="AR31" s="110"/>
      <c r="AS31" s="110"/>
      <c r="AT31" s="110"/>
      <c r="AU31" s="110"/>
      <c r="AV31" s="110"/>
      <c r="AW31" s="110"/>
      <c r="AX31" s="110"/>
      <c r="AY31" s="110"/>
      <c r="AZ31" s="110"/>
      <c r="BA31" s="110"/>
      <c r="BB31" s="110"/>
      <c r="BC31" s="110"/>
      <c r="BD31" s="110"/>
      <c r="BE31" s="110"/>
      <c r="BF31" s="110"/>
      <c r="BG31" s="110">
        <f>データ!AA7</f>
        <v>579.20000000000005</v>
      </c>
      <c r="BH31" s="110"/>
      <c r="BI31" s="110"/>
      <c r="BJ31" s="110"/>
      <c r="BK31" s="110"/>
      <c r="BL31" s="110"/>
      <c r="BM31" s="110"/>
      <c r="BN31" s="110"/>
      <c r="BO31" s="110"/>
      <c r="BP31" s="110"/>
      <c r="BQ31" s="110"/>
      <c r="BR31" s="110"/>
      <c r="BS31" s="110"/>
      <c r="BT31" s="110"/>
      <c r="BU31" s="110"/>
      <c r="BV31" s="110"/>
      <c r="BW31" s="110"/>
      <c r="BX31" s="110"/>
      <c r="BY31" s="110"/>
      <c r="BZ31" s="110">
        <f>データ!AB7</f>
        <v>159.30000000000001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805.6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339.6</v>
      </c>
      <c r="JD31" s="81"/>
      <c r="JE31" s="81"/>
      <c r="JF31" s="81"/>
      <c r="JG31" s="81"/>
      <c r="JH31" s="81"/>
      <c r="JI31" s="81"/>
      <c r="JJ31" s="81"/>
      <c r="JK31" s="81"/>
      <c r="JL31" s="81"/>
      <c r="JM31" s="81"/>
      <c r="JN31" s="81"/>
      <c r="JO31" s="81"/>
      <c r="JP31" s="81"/>
      <c r="JQ31" s="81"/>
      <c r="JR31" s="81"/>
      <c r="JS31" s="81"/>
      <c r="JT31" s="81"/>
      <c r="JU31" s="82"/>
      <c r="JV31" s="80">
        <f>データ!DL7</f>
        <v>341.7</v>
      </c>
      <c r="JW31" s="81"/>
      <c r="JX31" s="81"/>
      <c r="JY31" s="81"/>
      <c r="JZ31" s="81"/>
      <c r="KA31" s="81"/>
      <c r="KB31" s="81"/>
      <c r="KC31" s="81"/>
      <c r="KD31" s="81"/>
      <c r="KE31" s="81"/>
      <c r="KF31" s="81"/>
      <c r="KG31" s="81"/>
      <c r="KH31" s="81"/>
      <c r="KI31" s="81"/>
      <c r="KJ31" s="81"/>
      <c r="KK31" s="81"/>
      <c r="KL31" s="81"/>
      <c r="KM31" s="81"/>
      <c r="KN31" s="82"/>
      <c r="KO31" s="80">
        <f>データ!DM7</f>
        <v>335.4</v>
      </c>
      <c r="KP31" s="81"/>
      <c r="KQ31" s="81"/>
      <c r="KR31" s="81"/>
      <c r="KS31" s="81"/>
      <c r="KT31" s="81"/>
      <c r="KU31" s="81"/>
      <c r="KV31" s="81"/>
      <c r="KW31" s="81"/>
      <c r="KX31" s="81"/>
      <c r="KY31" s="81"/>
      <c r="KZ31" s="81"/>
      <c r="LA31" s="81"/>
      <c r="LB31" s="81"/>
      <c r="LC31" s="81"/>
      <c r="LD31" s="81"/>
      <c r="LE31" s="81"/>
      <c r="LF31" s="81"/>
      <c r="LG31" s="82"/>
      <c r="LH31" s="80">
        <f>データ!DN7</f>
        <v>270.8</v>
      </c>
      <c r="LI31" s="81"/>
      <c r="LJ31" s="81"/>
      <c r="LK31" s="81"/>
      <c r="LL31" s="81"/>
      <c r="LM31" s="81"/>
      <c r="LN31" s="81"/>
      <c r="LO31" s="81"/>
      <c r="LP31" s="81"/>
      <c r="LQ31" s="81"/>
      <c r="LR31" s="81"/>
      <c r="LS31" s="81"/>
      <c r="LT31" s="81"/>
      <c r="LU31" s="81"/>
      <c r="LV31" s="81"/>
      <c r="LW31" s="81"/>
      <c r="LX31" s="81"/>
      <c r="LY31" s="81"/>
      <c r="LZ31" s="82"/>
      <c r="MA31" s="80">
        <f>データ!DO7</f>
        <v>239.6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83.9</v>
      </c>
      <c r="EM52" s="110"/>
      <c r="EN52" s="110"/>
      <c r="EO52" s="110"/>
      <c r="EP52" s="110"/>
      <c r="EQ52" s="110"/>
      <c r="ER52" s="110"/>
      <c r="ES52" s="110"/>
      <c r="ET52" s="110"/>
      <c r="EU52" s="110"/>
      <c r="EV52" s="110"/>
      <c r="EW52" s="110"/>
      <c r="EX52" s="110"/>
      <c r="EY52" s="110"/>
      <c r="EZ52" s="110"/>
      <c r="FA52" s="110"/>
      <c r="FB52" s="110"/>
      <c r="FC52" s="110"/>
      <c r="FD52" s="110"/>
      <c r="FE52" s="110">
        <f>データ!BG7</f>
        <v>87.1</v>
      </c>
      <c r="FF52" s="110"/>
      <c r="FG52" s="110"/>
      <c r="FH52" s="110"/>
      <c r="FI52" s="110"/>
      <c r="FJ52" s="110"/>
      <c r="FK52" s="110"/>
      <c r="FL52" s="110"/>
      <c r="FM52" s="110"/>
      <c r="FN52" s="110"/>
      <c r="FO52" s="110"/>
      <c r="FP52" s="110"/>
      <c r="FQ52" s="110"/>
      <c r="FR52" s="110"/>
      <c r="FS52" s="110"/>
      <c r="FT52" s="110"/>
      <c r="FU52" s="110"/>
      <c r="FV52" s="110"/>
      <c r="FW52" s="110"/>
      <c r="FX52" s="110">
        <f>データ!BH7</f>
        <v>82.7</v>
      </c>
      <c r="FY52" s="110"/>
      <c r="FZ52" s="110"/>
      <c r="GA52" s="110"/>
      <c r="GB52" s="110"/>
      <c r="GC52" s="110"/>
      <c r="GD52" s="110"/>
      <c r="GE52" s="110"/>
      <c r="GF52" s="110"/>
      <c r="GG52" s="110"/>
      <c r="GH52" s="110"/>
      <c r="GI52" s="110"/>
      <c r="GJ52" s="110"/>
      <c r="GK52" s="110"/>
      <c r="GL52" s="110"/>
      <c r="GM52" s="110"/>
      <c r="GN52" s="110"/>
      <c r="GO52" s="110"/>
      <c r="GP52" s="110"/>
      <c r="GQ52" s="110">
        <f>データ!BI7</f>
        <v>37.200000000000003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87.6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17110</v>
      </c>
      <c r="JD52" s="106"/>
      <c r="JE52" s="106"/>
      <c r="JF52" s="106"/>
      <c r="JG52" s="106"/>
      <c r="JH52" s="106"/>
      <c r="JI52" s="106"/>
      <c r="JJ52" s="106"/>
      <c r="JK52" s="106"/>
      <c r="JL52" s="106"/>
      <c r="JM52" s="106"/>
      <c r="JN52" s="106"/>
      <c r="JO52" s="106"/>
      <c r="JP52" s="106"/>
      <c r="JQ52" s="106"/>
      <c r="JR52" s="106"/>
      <c r="JS52" s="106"/>
      <c r="JT52" s="106"/>
      <c r="JU52" s="106"/>
      <c r="JV52" s="106">
        <f>データ!BR7</f>
        <v>17567</v>
      </c>
      <c r="JW52" s="106"/>
      <c r="JX52" s="106"/>
      <c r="JY52" s="106"/>
      <c r="JZ52" s="106"/>
      <c r="KA52" s="106"/>
      <c r="KB52" s="106"/>
      <c r="KC52" s="106"/>
      <c r="KD52" s="106"/>
      <c r="KE52" s="106"/>
      <c r="KF52" s="106"/>
      <c r="KG52" s="106"/>
      <c r="KH52" s="106"/>
      <c r="KI52" s="106"/>
      <c r="KJ52" s="106"/>
      <c r="KK52" s="106"/>
      <c r="KL52" s="106"/>
      <c r="KM52" s="106"/>
      <c r="KN52" s="106"/>
      <c r="KO52" s="106">
        <f>データ!BS7</f>
        <v>17275</v>
      </c>
      <c r="KP52" s="106"/>
      <c r="KQ52" s="106"/>
      <c r="KR52" s="106"/>
      <c r="KS52" s="106"/>
      <c r="KT52" s="106"/>
      <c r="KU52" s="106"/>
      <c r="KV52" s="106"/>
      <c r="KW52" s="106"/>
      <c r="KX52" s="106"/>
      <c r="KY52" s="106"/>
      <c r="KZ52" s="106"/>
      <c r="LA52" s="106"/>
      <c r="LB52" s="106"/>
      <c r="LC52" s="106"/>
      <c r="LD52" s="106"/>
      <c r="LE52" s="106"/>
      <c r="LF52" s="106"/>
      <c r="LG52" s="106"/>
      <c r="LH52" s="106">
        <f>データ!BT7</f>
        <v>9718</v>
      </c>
      <c r="LI52" s="106"/>
      <c r="LJ52" s="106"/>
      <c r="LK52" s="106"/>
      <c r="LL52" s="106"/>
      <c r="LM52" s="106"/>
      <c r="LN52" s="106"/>
      <c r="LO52" s="106"/>
      <c r="LP52" s="106"/>
      <c r="LQ52" s="106"/>
      <c r="LR52" s="106"/>
      <c r="LS52" s="106"/>
      <c r="LT52" s="106"/>
      <c r="LU52" s="106"/>
      <c r="LV52" s="106"/>
      <c r="LW52" s="106"/>
      <c r="LX52" s="106"/>
      <c r="LY52" s="106"/>
      <c r="LZ52" s="106"/>
      <c r="MA52" s="106">
        <f>データ!BU7</f>
        <v>22840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149437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10012</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KheSoloh2vQxnQzlfb5jZqqBGHuGiVBNtTPYW+3piN+DBmh5x9V5qdUu3yFs30W6wmVh3yqNzzRbKGQqurLCw==" saltValue="SJu+BTFPHEsSfkIuH+foP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102</v>
      </c>
      <c r="AV5" s="59" t="s">
        <v>103</v>
      </c>
      <c r="AW5" s="59" t="s">
        <v>104</v>
      </c>
      <c r="AX5" s="59" t="s">
        <v>92</v>
      </c>
      <c r="AY5" s="59" t="s">
        <v>93</v>
      </c>
      <c r="AZ5" s="59" t="s">
        <v>94</v>
      </c>
      <c r="BA5" s="59" t="s">
        <v>95</v>
      </c>
      <c r="BB5" s="59" t="s">
        <v>96</v>
      </c>
      <c r="BC5" s="59" t="s">
        <v>97</v>
      </c>
      <c r="BD5" s="59" t="s">
        <v>98</v>
      </c>
      <c r="BE5" s="59" t="s">
        <v>99</v>
      </c>
      <c r="BF5" s="59" t="s">
        <v>89</v>
      </c>
      <c r="BG5" s="59" t="s">
        <v>103</v>
      </c>
      <c r="BH5" s="59" t="s">
        <v>104</v>
      </c>
      <c r="BI5" s="59" t="s">
        <v>101</v>
      </c>
      <c r="BJ5" s="59" t="s">
        <v>105</v>
      </c>
      <c r="BK5" s="59" t="s">
        <v>94</v>
      </c>
      <c r="BL5" s="59" t="s">
        <v>95</v>
      </c>
      <c r="BM5" s="59" t="s">
        <v>96</v>
      </c>
      <c r="BN5" s="59" t="s">
        <v>97</v>
      </c>
      <c r="BO5" s="59" t="s">
        <v>98</v>
      </c>
      <c r="BP5" s="59" t="s">
        <v>99</v>
      </c>
      <c r="BQ5" s="59" t="s">
        <v>106</v>
      </c>
      <c r="BR5" s="59" t="s">
        <v>103</v>
      </c>
      <c r="BS5" s="59" t="s">
        <v>100</v>
      </c>
      <c r="BT5" s="59" t="s">
        <v>107</v>
      </c>
      <c r="BU5" s="59" t="s">
        <v>93</v>
      </c>
      <c r="BV5" s="59" t="s">
        <v>94</v>
      </c>
      <c r="BW5" s="59" t="s">
        <v>95</v>
      </c>
      <c r="BX5" s="59" t="s">
        <v>96</v>
      </c>
      <c r="BY5" s="59" t="s">
        <v>97</v>
      </c>
      <c r="BZ5" s="59" t="s">
        <v>98</v>
      </c>
      <c r="CA5" s="59" t="s">
        <v>99</v>
      </c>
      <c r="CB5" s="59" t="s">
        <v>102</v>
      </c>
      <c r="CC5" s="59" t="s">
        <v>103</v>
      </c>
      <c r="CD5" s="59" t="s">
        <v>100</v>
      </c>
      <c r="CE5" s="59" t="s">
        <v>92</v>
      </c>
      <c r="CF5" s="59" t="s">
        <v>105</v>
      </c>
      <c r="CG5" s="59" t="s">
        <v>94</v>
      </c>
      <c r="CH5" s="59" t="s">
        <v>95</v>
      </c>
      <c r="CI5" s="59" t="s">
        <v>96</v>
      </c>
      <c r="CJ5" s="59" t="s">
        <v>97</v>
      </c>
      <c r="CK5" s="59" t="s">
        <v>98</v>
      </c>
      <c r="CL5" s="59" t="s">
        <v>99</v>
      </c>
      <c r="CM5" s="150"/>
      <c r="CN5" s="150"/>
      <c r="CO5" s="59" t="s">
        <v>89</v>
      </c>
      <c r="CP5" s="59" t="s">
        <v>108</v>
      </c>
      <c r="CQ5" s="59" t="s">
        <v>100</v>
      </c>
      <c r="CR5" s="59" t="s">
        <v>92</v>
      </c>
      <c r="CS5" s="59" t="s">
        <v>93</v>
      </c>
      <c r="CT5" s="59" t="s">
        <v>94</v>
      </c>
      <c r="CU5" s="59" t="s">
        <v>95</v>
      </c>
      <c r="CV5" s="59" t="s">
        <v>96</v>
      </c>
      <c r="CW5" s="59" t="s">
        <v>97</v>
      </c>
      <c r="CX5" s="59" t="s">
        <v>98</v>
      </c>
      <c r="CY5" s="59" t="s">
        <v>99</v>
      </c>
      <c r="CZ5" s="59" t="s">
        <v>89</v>
      </c>
      <c r="DA5" s="59" t="s">
        <v>103</v>
      </c>
      <c r="DB5" s="59" t="s">
        <v>100</v>
      </c>
      <c r="DC5" s="59" t="s">
        <v>92</v>
      </c>
      <c r="DD5" s="59" t="s">
        <v>105</v>
      </c>
      <c r="DE5" s="59" t="s">
        <v>94</v>
      </c>
      <c r="DF5" s="59" t="s">
        <v>95</v>
      </c>
      <c r="DG5" s="59" t="s">
        <v>96</v>
      </c>
      <c r="DH5" s="59" t="s">
        <v>97</v>
      </c>
      <c r="DI5" s="59" t="s">
        <v>98</v>
      </c>
      <c r="DJ5" s="59" t="s">
        <v>35</v>
      </c>
      <c r="DK5" s="59" t="s">
        <v>102</v>
      </c>
      <c r="DL5" s="59" t="s">
        <v>90</v>
      </c>
      <c r="DM5" s="59" t="s">
        <v>100</v>
      </c>
      <c r="DN5" s="59" t="s">
        <v>92</v>
      </c>
      <c r="DO5" s="59" t="s">
        <v>93</v>
      </c>
      <c r="DP5" s="59" t="s">
        <v>94</v>
      </c>
      <c r="DQ5" s="59" t="s">
        <v>95</v>
      </c>
      <c r="DR5" s="59" t="s">
        <v>96</v>
      </c>
      <c r="DS5" s="59" t="s">
        <v>97</v>
      </c>
      <c r="DT5" s="59" t="s">
        <v>98</v>
      </c>
      <c r="DU5" s="59" t="s">
        <v>99</v>
      </c>
    </row>
    <row r="6" spans="1:125" s="66" customFormat="1" x14ac:dyDescent="0.2">
      <c r="A6" s="49" t="s">
        <v>109</v>
      </c>
      <c r="B6" s="60">
        <f>B8</f>
        <v>2018</v>
      </c>
      <c r="C6" s="60">
        <f t="shared" ref="C6:X6" si="1">C8</f>
        <v>232122</v>
      </c>
      <c r="D6" s="60">
        <f t="shared" si="1"/>
        <v>47</v>
      </c>
      <c r="E6" s="60">
        <f t="shared" si="1"/>
        <v>14</v>
      </c>
      <c r="F6" s="60">
        <f t="shared" si="1"/>
        <v>0</v>
      </c>
      <c r="G6" s="60">
        <f t="shared" si="1"/>
        <v>15</v>
      </c>
      <c r="H6" s="60" t="str">
        <f>SUBSTITUTE(H8,"　","")</f>
        <v>愛知県安城市</v>
      </c>
      <c r="I6" s="60" t="str">
        <f t="shared" si="1"/>
        <v>安城駅西駐車場（屋外）</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18</v>
      </c>
      <c r="S6" s="62" t="str">
        <f t="shared" si="1"/>
        <v>駅</v>
      </c>
      <c r="T6" s="62" t="str">
        <f t="shared" si="1"/>
        <v>無</v>
      </c>
      <c r="U6" s="63">
        <f t="shared" si="1"/>
        <v>1251</v>
      </c>
      <c r="V6" s="63">
        <f t="shared" si="1"/>
        <v>48</v>
      </c>
      <c r="W6" s="63">
        <f t="shared" si="1"/>
        <v>200</v>
      </c>
      <c r="X6" s="62" t="str">
        <f t="shared" si="1"/>
        <v>代行制</v>
      </c>
      <c r="Y6" s="64">
        <f>IF(Y8="-",NA(),Y8)</f>
        <v>622.9</v>
      </c>
      <c r="Z6" s="64">
        <f t="shared" ref="Z6:AH6" si="2">IF(Z8="-",NA(),Z8)</f>
        <v>782.7</v>
      </c>
      <c r="AA6" s="64">
        <f t="shared" si="2"/>
        <v>579.20000000000005</v>
      </c>
      <c r="AB6" s="64">
        <f t="shared" si="2"/>
        <v>159.30000000000001</v>
      </c>
      <c r="AC6" s="64">
        <f t="shared" si="2"/>
        <v>805.6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83.9</v>
      </c>
      <c r="BG6" s="64">
        <f t="shared" ref="BG6:BO6" si="5">IF(BG8="-",NA(),BG8)</f>
        <v>87.1</v>
      </c>
      <c r="BH6" s="64">
        <f t="shared" si="5"/>
        <v>82.7</v>
      </c>
      <c r="BI6" s="64">
        <f t="shared" si="5"/>
        <v>37.200000000000003</v>
      </c>
      <c r="BJ6" s="64">
        <f t="shared" si="5"/>
        <v>87.6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17110</v>
      </c>
      <c r="BR6" s="65">
        <f t="shared" ref="BR6:BZ6" si="6">IF(BR8="-",NA(),BR8)</f>
        <v>17567</v>
      </c>
      <c r="BS6" s="65">
        <f t="shared" si="6"/>
        <v>17275</v>
      </c>
      <c r="BT6" s="65">
        <f t="shared" si="6"/>
        <v>9718</v>
      </c>
      <c r="BU6" s="65">
        <f t="shared" si="6"/>
        <v>22840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149437</v>
      </c>
      <c r="CN6" s="63">
        <f t="shared" si="7"/>
        <v>10012</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339.6</v>
      </c>
      <c r="DL6" s="64">
        <f t="shared" ref="DL6:DT6" si="9">IF(DL8="-",NA(),DL8)</f>
        <v>341.7</v>
      </c>
      <c r="DM6" s="64">
        <f t="shared" si="9"/>
        <v>335.4</v>
      </c>
      <c r="DN6" s="64">
        <f t="shared" si="9"/>
        <v>270.8</v>
      </c>
      <c r="DO6" s="64">
        <f t="shared" si="9"/>
        <v>239.6</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112</v>
      </c>
      <c r="B7" s="60">
        <f t="shared" ref="B7:X7" si="10">B8</f>
        <v>2018</v>
      </c>
      <c r="C7" s="60">
        <f t="shared" si="10"/>
        <v>232122</v>
      </c>
      <c r="D7" s="60">
        <f t="shared" si="10"/>
        <v>47</v>
      </c>
      <c r="E7" s="60">
        <f t="shared" si="10"/>
        <v>14</v>
      </c>
      <c r="F7" s="60">
        <f t="shared" si="10"/>
        <v>0</v>
      </c>
      <c r="G7" s="60">
        <f t="shared" si="10"/>
        <v>15</v>
      </c>
      <c r="H7" s="60" t="str">
        <f t="shared" si="10"/>
        <v>愛知県　安城市</v>
      </c>
      <c r="I7" s="60" t="str">
        <f t="shared" si="10"/>
        <v>安城駅西駐車場（屋外）</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18</v>
      </c>
      <c r="S7" s="62" t="str">
        <f t="shared" si="10"/>
        <v>駅</v>
      </c>
      <c r="T7" s="62" t="str">
        <f t="shared" si="10"/>
        <v>無</v>
      </c>
      <c r="U7" s="63">
        <f t="shared" si="10"/>
        <v>1251</v>
      </c>
      <c r="V7" s="63">
        <f t="shared" si="10"/>
        <v>48</v>
      </c>
      <c r="W7" s="63">
        <f t="shared" si="10"/>
        <v>200</v>
      </c>
      <c r="X7" s="62" t="str">
        <f t="shared" si="10"/>
        <v>代行制</v>
      </c>
      <c r="Y7" s="64">
        <f>Y8</f>
        <v>622.9</v>
      </c>
      <c r="Z7" s="64">
        <f t="shared" ref="Z7:AH7" si="11">Z8</f>
        <v>782.7</v>
      </c>
      <c r="AA7" s="64">
        <f t="shared" si="11"/>
        <v>579.20000000000005</v>
      </c>
      <c r="AB7" s="64">
        <f t="shared" si="11"/>
        <v>159.30000000000001</v>
      </c>
      <c r="AC7" s="64">
        <f t="shared" si="11"/>
        <v>805.6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83.9</v>
      </c>
      <c r="BG7" s="64">
        <f t="shared" ref="BG7:BO7" si="14">BG8</f>
        <v>87.1</v>
      </c>
      <c r="BH7" s="64">
        <f t="shared" si="14"/>
        <v>82.7</v>
      </c>
      <c r="BI7" s="64">
        <f t="shared" si="14"/>
        <v>37.200000000000003</v>
      </c>
      <c r="BJ7" s="64">
        <f t="shared" si="14"/>
        <v>87.6</v>
      </c>
      <c r="BK7" s="64">
        <f t="shared" si="14"/>
        <v>40.700000000000003</v>
      </c>
      <c r="BL7" s="64">
        <f t="shared" si="14"/>
        <v>38.200000000000003</v>
      </c>
      <c r="BM7" s="64">
        <f t="shared" si="14"/>
        <v>34.6</v>
      </c>
      <c r="BN7" s="64">
        <f t="shared" si="14"/>
        <v>37.6</v>
      </c>
      <c r="BO7" s="64">
        <f t="shared" si="14"/>
        <v>33.200000000000003</v>
      </c>
      <c r="BP7" s="61"/>
      <c r="BQ7" s="65">
        <f>BQ8</f>
        <v>17110</v>
      </c>
      <c r="BR7" s="65">
        <f t="shared" ref="BR7:BZ7" si="15">BR8</f>
        <v>17567</v>
      </c>
      <c r="BS7" s="65">
        <f t="shared" si="15"/>
        <v>17275</v>
      </c>
      <c r="BT7" s="65">
        <f t="shared" si="15"/>
        <v>9718</v>
      </c>
      <c r="BU7" s="65">
        <f t="shared" si="15"/>
        <v>22840</v>
      </c>
      <c r="BV7" s="65">
        <f t="shared" si="15"/>
        <v>7496</v>
      </c>
      <c r="BW7" s="65">
        <f t="shared" si="15"/>
        <v>6967</v>
      </c>
      <c r="BX7" s="65">
        <f t="shared" si="15"/>
        <v>7138</v>
      </c>
      <c r="BY7" s="65">
        <f t="shared" si="15"/>
        <v>8131</v>
      </c>
      <c r="BZ7" s="65">
        <f t="shared" si="15"/>
        <v>8024</v>
      </c>
      <c r="CA7" s="63"/>
      <c r="CB7" s="64" t="s">
        <v>113</v>
      </c>
      <c r="CC7" s="64" t="s">
        <v>113</v>
      </c>
      <c r="CD7" s="64" t="s">
        <v>113</v>
      </c>
      <c r="CE7" s="64" t="s">
        <v>113</v>
      </c>
      <c r="CF7" s="64" t="s">
        <v>113</v>
      </c>
      <c r="CG7" s="64" t="s">
        <v>113</v>
      </c>
      <c r="CH7" s="64" t="s">
        <v>113</v>
      </c>
      <c r="CI7" s="64" t="s">
        <v>113</v>
      </c>
      <c r="CJ7" s="64" t="s">
        <v>113</v>
      </c>
      <c r="CK7" s="64" t="s">
        <v>114</v>
      </c>
      <c r="CL7" s="61"/>
      <c r="CM7" s="63">
        <f>CM8</f>
        <v>149437</v>
      </c>
      <c r="CN7" s="63">
        <f>CN8</f>
        <v>10012</v>
      </c>
      <c r="CO7" s="64" t="s">
        <v>113</v>
      </c>
      <c r="CP7" s="64" t="s">
        <v>113</v>
      </c>
      <c r="CQ7" s="64" t="s">
        <v>113</v>
      </c>
      <c r="CR7" s="64" t="s">
        <v>113</v>
      </c>
      <c r="CS7" s="64" t="s">
        <v>113</v>
      </c>
      <c r="CT7" s="64" t="s">
        <v>113</v>
      </c>
      <c r="CU7" s="64" t="s">
        <v>113</v>
      </c>
      <c r="CV7" s="64" t="s">
        <v>113</v>
      </c>
      <c r="CW7" s="64" t="s">
        <v>113</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339.6</v>
      </c>
      <c r="DL7" s="64">
        <f t="shared" ref="DL7:DT7" si="17">DL8</f>
        <v>341.7</v>
      </c>
      <c r="DM7" s="64">
        <f t="shared" si="17"/>
        <v>335.4</v>
      </c>
      <c r="DN7" s="64">
        <f t="shared" si="17"/>
        <v>270.8</v>
      </c>
      <c r="DO7" s="64">
        <f t="shared" si="17"/>
        <v>239.6</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232122</v>
      </c>
      <c r="D8" s="67">
        <v>47</v>
      </c>
      <c r="E8" s="67">
        <v>14</v>
      </c>
      <c r="F8" s="67">
        <v>0</v>
      </c>
      <c r="G8" s="67">
        <v>15</v>
      </c>
      <c r="H8" s="67" t="s">
        <v>115</v>
      </c>
      <c r="I8" s="67" t="s">
        <v>116</v>
      </c>
      <c r="J8" s="67" t="s">
        <v>117</v>
      </c>
      <c r="K8" s="67" t="s">
        <v>118</v>
      </c>
      <c r="L8" s="67" t="s">
        <v>119</v>
      </c>
      <c r="M8" s="67" t="s">
        <v>120</v>
      </c>
      <c r="N8" s="67" t="s">
        <v>121</v>
      </c>
      <c r="O8" s="68" t="s">
        <v>122</v>
      </c>
      <c r="P8" s="69" t="s">
        <v>123</v>
      </c>
      <c r="Q8" s="69" t="s">
        <v>124</v>
      </c>
      <c r="R8" s="70">
        <v>18</v>
      </c>
      <c r="S8" s="69" t="s">
        <v>125</v>
      </c>
      <c r="T8" s="69" t="s">
        <v>126</v>
      </c>
      <c r="U8" s="70">
        <v>1251</v>
      </c>
      <c r="V8" s="70">
        <v>48</v>
      </c>
      <c r="W8" s="70">
        <v>200</v>
      </c>
      <c r="X8" s="69" t="s">
        <v>127</v>
      </c>
      <c r="Y8" s="71">
        <v>622.9</v>
      </c>
      <c r="Z8" s="71">
        <v>782.7</v>
      </c>
      <c r="AA8" s="71">
        <v>579.20000000000005</v>
      </c>
      <c r="AB8" s="71">
        <v>159.30000000000001</v>
      </c>
      <c r="AC8" s="71">
        <v>805.6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83.9</v>
      </c>
      <c r="BG8" s="71">
        <v>87.1</v>
      </c>
      <c r="BH8" s="71">
        <v>82.7</v>
      </c>
      <c r="BI8" s="71">
        <v>37.200000000000003</v>
      </c>
      <c r="BJ8" s="71">
        <v>87.6</v>
      </c>
      <c r="BK8" s="71">
        <v>40.700000000000003</v>
      </c>
      <c r="BL8" s="71">
        <v>38.200000000000003</v>
      </c>
      <c r="BM8" s="71">
        <v>34.6</v>
      </c>
      <c r="BN8" s="71">
        <v>37.6</v>
      </c>
      <c r="BO8" s="71">
        <v>33.200000000000003</v>
      </c>
      <c r="BP8" s="68">
        <v>26.3</v>
      </c>
      <c r="BQ8" s="72">
        <v>17110</v>
      </c>
      <c r="BR8" s="72">
        <v>17567</v>
      </c>
      <c r="BS8" s="72">
        <v>17275</v>
      </c>
      <c r="BT8" s="73">
        <v>9718</v>
      </c>
      <c r="BU8" s="73">
        <v>22840</v>
      </c>
      <c r="BV8" s="72">
        <v>7496</v>
      </c>
      <c r="BW8" s="72">
        <v>6967</v>
      </c>
      <c r="BX8" s="72">
        <v>7138</v>
      </c>
      <c r="BY8" s="72">
        <v>8131</v>
      </c>
      <c r="BZ8" s="72">
        <v>8024</v>
      </c>
      <c r="CA8" s="70">
        <v>16102</v>
      </c>
      <c r="CB8" s="71" t="s">
        <v>119</v>
      </c>
      <c r="CC8" s="71" t="s">
        <v>119</v>
      </c>
      <c r="CD8" s="71" t="s">
        <v>119</v>
      </c>
      <c r="CE8" s="71" t="s">
        <v>119</v>
      </c>
      <c r="CF8" s="71" t="s">
        <v>119</v>
      </c>
      <c r="CG8" s="71" t="s">
        <v>119</v>
      </c>
      <c r="CH8" s="71" t="s">
        <v>119</v>
      </c>
      <c r="CI8" s="71" t="s">
        <v>119</v>
      </c>
      <c r="CJ8" s="71" t="s">
        <v>119</v>
      </c>
      <c r="CK8" s="71" t="s">
        <v>119</v>
      </c>
      <c r="CL8" s="68" t="s">
        <v>119</v>
      </c>
      <c r="CM8" s="70">
        <v>149437</v>
      </c>
      <c r="CN8" s="70">
        <v>10012</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78.400000000000006</v>
      </c>
      <c r="DF8" s="71">
        <v>70.5</v>
      </c>
      <c r="DG8" s="71">
        <v>59.2</v>
      </c>
      <c r="DH8" s="71">
        <v>62.4</v>
      </c>
      <c r="DI8" s="71">
        <v>82.7</v>
      </c>
      <c r="DJ8" s="68">
        <v>103.6</v>
      </c>
      <c r="DK8" s="71">
        <v>339.6</v>
      </c>
      <c r="DL8" s="71">
        <v>341.7</v>
      </c>
      <c r="DM8" s="71">
        <v>335.4</v>
      </c>
      <c r="DN8" s="71">
        <v>270.8</v>
      </c>
      <c r="DO8" s="71">
        <v>239.6</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2020-01-20T05:08:23Z</cp:lastPrinted>
  <dcterms:created xsi:type="dcterms:W3CDTF">2019-12-05T07:24:15Z</dcterms:created>
  <dcterms:modified xsi:type="dcterms:W3CDTF">2020-02-06T01:04:42Z</dcterms:modified>
  <cp:category/>
</cp:coreProperties>
</file>