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1_経営部\112_経営改善課\◇各課照会_調査及び案内◇\01_公営企業に係る「経営比較分析表」の分析等の確認について\07_提出（HP更新用）\"/>
    </mc:Choice>
  </mc:AlternateContent>
  <workbookProtection workbookAlgorithmName="SHA-512" workbookHashValue="Eg8Asc/R2OjYiIK8S7H9BAOImyCxx8/YwRMbttFUiUHo9Q4qRVD2zK2d5p1S+uas7Whzxez7FxIkdpZAeJGKBQ==" workbookSaltValue="BfZoyCpvjpJ6iLKK0CuK+w=="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<sst xmlns="http://schemas.openxmlformats.org/spreadsheetml/2006/main" count="233" uniqueCount="114">
  <si>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</si>
  <si>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</si>
  <si>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</si>
  <si>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</si>
  <si>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</si>
  <si>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</si>
  <si>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</si>
  <si>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</si>
  <si>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</si>
  <si>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</si>
  <si>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</si>
  <si>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</si>
  <si>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</si>
  <si>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</si>
  <si>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</si>
  <si>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</si>
  <si>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</si>
  <si>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</si>
  <si>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</si>
  <si>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</si>
  <si>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</si>
  <si>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</si>
  <si>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</si>
  <si>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</si>
  <si>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</si>
  <si>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</si>
  <si>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</si>
  <si>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</si>
  <si>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</si>
  <si>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</si>
  <si>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</si>
  <si>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</si>
  <si>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</si>
  <si>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</si>
  <si>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</si>
  <si>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</si>
  <si>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</si>
  <si>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</si>
  <si>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</si>
  <si>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</si>
  <si>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</si>
  <si>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</si>
  <si>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</si>
  <si>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</si>
  <si>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</si>
  <si>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</si>
  <si>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</si>
  <si>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</si>
  <si>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</si>
  <si>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</si>
  <si>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</si>
  <si>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</si>
  <si>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</si>
  <si>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</si>
  <si>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</si>
  <si>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</si>
  <si>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</si>
  <si>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</si>
  <si>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</si>
  <si>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</si>
  <si>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</si>
  <si>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</si>
  <si>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</si>
  <si>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</si>
  <si>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</si>
  <si>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</si>
  <si>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</si>
  <si>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</si>
  <si>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</si>
  <si>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</si>
  <si>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</si>
  <si>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</si>
  <si>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</si>
  <si>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</si>
  <si>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</si>
  <si>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</si>
  <si>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</si>
  <si>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</si>
  <si>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</si>
  <si>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</si>
  <si>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</si>
  <si>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</si>
  <si>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</si>
  <si>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</si>
  <si>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</si>
  <si>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</si>
  <si>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</si>
  <si>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</si>
  <si>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</si>
  <si>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</si>
  <si>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</si>
  <si>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</si>
  <si>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</si>
  <si>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</si>
  <si>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</si>
  <si>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</si>
  <si>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</si>
  <si>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</si>
  <si>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</si>
  <si>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</si>
  <si>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</si>
  <si>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</si>
  <si>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</si>
  <si>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</si>
  <si>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</si>
  <si>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</si>
  <si>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</si>
  <si>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</si>
  <si>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</si>
  <si>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</si>
  <si>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</si>
  <si>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法定耐用年数を超えた管きょが少ないため、更新した管きょは少ない。
　ただし、将来の更新時期に備え、計画的な経営や適正な維持管理に努めていく必要がある。</t>
    <phoneticPr fontId="4"/>
  </si>
  <si>
    <t>　水洗化率が全国平均を下回るため、未整備地区の整備を進めると共に、未接続世帯への普及活動を強化し、水洗化率を向上させ、使用料収入源の確保に努めていく必要がある。
　また、使用料の適正化による値上げは重要と考えているが、現時点においては、価格体系を現状で抑えることで、水洗化率の向上に努めていく方針である。ただし、今後、令和2年度までに経営戦略を作成し、必要に応じて値上げの検討を行っていく。</t>
    <rPh sb="159" eb="161">
      <t>レイワ</t>
    </rPh>
    <phoneticPr fontId="4"/>
  </si>
  <si>
    <t xml:space="preserve">　犬山市公共下水道事業については、地形上の理由から「五条川左岸処理区」と、「五条川右岸処理区」の２つの処理区に分かれている。普及率については、全国平均を下回るため、未整備地区の早期整備が要求される。
　財源の主な内訳としては、使用料・一般会計からの繰入金・地方債である。使用料は整備拡大中のため年々増加していたが、人口減少や節水機器の普及等により、今後は減少していくと見込まれる。
　①収益的収支比率について、平成25年度より企業債の償還年数を30年から10年に変更したため、据置期間後である平成27年度以降の償還金が例年に比べ増加し、数値が下がっている。また、平成30年度に関しては、地方公営企業法の一部適用に伴う打切決算の関係で、一部の費用が翌年度支払いとなったため、費用の減少に伴い、収益的収支比率が増加した。今後は使用料収入も減少していく見込みなので、償還年数の再検討を視野に入れていく必要がある。
　④企業債残高対事業規模比率について、企業債の償還ピークを過ぎているため減少傾向にあり、発行額が類似団体と比較して下回っている。今後についても未整備地区の整備を進めていく上で、事業の精査をしつつ同水準の発行を見込んでいる。なお、企業債残高は年々減少してきている。
　⑤経費回収率について、下水道整備に伴う供用開始区域の拡大により、新規接続件数が増加し、使用料収入が増えてきているため増加傾向であるが、平成29年度は不明水増加に伴う汚水処理費の増加により減少した。平成30年度に関しては、地方公営企業法の一部適用に伴う打切決算の関係で、汚水処理費が減少したため数値が増加した。類似団体と比較すると低い水準のため、今後は100％を目指し、最終的には市の繰入金で対応している地方債償還にも充てていくことができるように、水洗化率の改善等、使用料収入の増加に努めていきたいと考えている。
　⑥汚水処理原価について、平成30年度は地方公営企業法の一部適用に伴う打切決算の関係で、汚水処理費が減少したため、数値が減少している。
　⑧水洗化率について、接続促進の強化により増加傾向にある。今後も引き続き接続ＰＲを実施していく。
</t>
    <rPh sb="144" eb="145">
      <t>チュウ</t>
    </rPh>
    <rPh sb="148" eb="150">
      <t>ネンネン</t>
    </rPh>
    <rPh sb="150" eb="152">
      <t>ゾウカ</t>
    </rPh>
    <rPh sb="158" eb="160">
      <t>ジンコウ</t>
    </rPh>
    <rPh sb="160" eb="162">
      <t>ゲンショウ</t>
    </rPh>
    <rPh sb="163" eb="165">
      <t>セッスイ</t>
    </rPh>
    <rPh sb="165" eb="167">
      <t>キキ</t>
    </rPh>
    <rPh sb="168" eb="170">
      <t>フキュウ</t>
    </rPh>
    <rPh sb="170" eb="171">
      <t>トウ</t>
    </rPh>
    <rPh sb="175" eb="177">
      <t>コンゴ</t>
    </rPh>
    <rPh sb="178" eb="180">
      <t>ゲンショウ</t>
    </rPh>
    <rPh sb="185" eb="187">
      <t>ミコ</t>
    </rPh>
    <rPh sb="283" eb="285">
      <t>ヘイセイ</t>
    </rPh>
    <rPh sb="287" eb="289">
      <t>ネンド</t>
    </rPh>
    <rPh sb="290" eb="291">
      <t>カン</t>
    </rPh>
    <rPh sb="295" eb="302">
      <t>チホウコウエイキギョウホウ</t>
    </rPh>
    <rPh sb="303" eb="305">
      <t>イチブ</t>
    </rPh>
    <rPh sb="305" eb="307">
      <t>テキヨウ</t>
    </rPh>
    <rPh sb="308" eb="309">
      <t>トモナ</t>
    </rPh>
    <rPh sb="310" eb="312">
      <t>ウチキ</t>
    </rPh>
    <rPh sb="312" eb="314">
      <t>ケッサン</t>
    </rPh>
    <rPh sb="315" eb="317">
      <t>カンケイ</t>
    </rPh>
    <rPh sb="319" eb="321">
      <t>イチブ</t>
    </rPh>
    <rPh sb="322" eb="324">
      <t>ヒヨウ</t>
    </rPh>
    <rPh sb="325" eb="328">
      <t>ヨクネンド</t>
    </rPh>
    <rPh sb="328" eb="330">
      <t>シハラ</t>
    </rPh>
    <rPh sb="338" eb="340">
      <t>ヒヨウ</t>
    </rPh>
    <rPh sb="341" eb="343">
      <t>ゲンショウ</t>
    </rPh>
    <rPh sb="344" eb="345">
      <t>トモナ</t>
    </rPh>
    <rPh sb="347" eb="350">
      <t>シュウエキテキ</t>
    </rPh>
    <rPh sb="350" eb="352">
      <t>シュウシ</t>
    </rPh>
    <rPh sb="352" eb="354">
      <t>ヒリツ</t>
    </rPh>
    <rPh sb="355" eb="357">
      <t>ゾウカ</t>
    </rPh>
    <rPh sb="369" eb="371">
      <t>ゲンショウ</t>
    </rPh>
    <rPh sb="399" eb="401">
      <t>ヒツヨウ</t>
    </rPh>
    <rPh sb="608" eb="610">
      <t>ヘイセイ</t>
    </rPh>
    <rPh sb="612" eb="614">
      <t>ネンド</t>
    </rPh>
    <rPh sb="615" eb="617">
      <t>フメイ</t>
    </rPh>
    <rPh sb="617" eb="618">
      <t>スイ</t>
    </rPh>
    <rPh sb="618" eb="620">
      <t>ゾウカ</t>
    </rPh>
    <rPh sb="621" eb="622">
      <t>トモナ</t>
    </rPh>
    <rPh sb="623" eb="625">
      <t>オスイ</t>
    </rPh>
    <rPh sb="625" eb="627">
      <t>ショリ</t>
    </rPh>
    <rPh sb="627" eb="628">
      <t>ヒ</t>
    </rPh>
    <rPh sb="629" eb="631">
      <t>ゾウカ</t>
    </rPh>
    <rPh sb="634" eb="636">
      <t>ゲンショウ</t>
    </rPh>
    <rPh sb="639" eb="641">
      <t>ヘイセイ</t>
    </rPh>
    <rPh sb="643" eb="645">
      <t>ネンド</t>
    </rPh>
    <rPh sb="675" eb="677">
      <t>オスイ</t>
    </rPh>
    <rPh sb="677" eb="679">
      <t>ショリ</t>
    </rPh>
    <rPh sb="679" eb="680">
      <t>ヒ</t>
    </rPh>
    <rPh sb="681" eb="683">
      <t>ゲンショウ</t>
    </rPh>
    <rPh sb="687" eb="689">
      <t>スウチ</t>
    </rPh>
    <rPh sb="690" eb="692">
      <t>ゾウカ</t>
    </rPh>
    <rPh sb="707" eb="709">
      <t>スイジュン</t>
    </rPh>
    <rPh sb="800" eb="802">
      <t>オスイ</t>
    </rPh>
    <rPh sb="802" eb="804">
      <t>ショリ</t>
    </rPh>
    <rPh sb="804" eb="806">
      <t>ゲンカ</t>
    </rPh>
    <rPh sb="811" eb="813">
      <t>ヘイセイ</t>
    </rPh>
    <rPh sb="815" eb="817">
      <t>ネンド</t>
    </rPh>
    <rPh sb="855" eb="857">
      <t>スウチ</t>
    </rPh>
    <rPh sb="858" eb="860">
      <t>ゲンショウ</t>
    </rPh>
    <rPh sb="870" eb="873">
      <t>スイセンカ</t>
    </rPh>
    <rPh sb="873" eb="874">
      <t>リツ</t>
    </rPh>
    <rPh sb="879" eb="881">
      <t>セツゾク</t>
    </rPh>
    <rPh sb="881" eb="883">
      <t>ソクシン</t>
    </rPh>
    <rPh sb="884" eb="886">
      <t>キョウカ</t>
    </rPh>
    <rPh sb="889" eb="891">
      <t>ゾウカ</t>
    </rPh>
    <rPh sb="891" eb="893">
      <t>ケイコウ</t>
    </rPh>
    <rPh sb="897" eb="899">
      <t>コンゴ</t>
    </rPh>
    <rPh sb="900" eb="901">
      <t>ヒ</t>
    </rPh>
    <rPh sb="902" eb="903">
      <t>ツヅ</t>
    </rPh>
    <rPh sb="904" eb="906">
      <t>セツゾク</t>
    </rPh>
    <rPh sb="909" eb="91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</si>
</sst>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D4-4F2C-AC74-D2EC237FCB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33D4-4F2C-AC74-D2EC237FCB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53-4DB7-885A-CEF30057CE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E553-4DB7-885A-CEF30057CE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85.01</c:v>
                </c:pt>
                <c:pt idx="1">
                  <c:v>83.62</c:v>
                </c:pt>
                <c:pt idx="2">
                  <c:v>86.15</c:v>
                </c:pt>
                <c:pt idx="3">
                  <c:v>87.03</c:v>
                </c:pt>
                <c:pt idx="4">
                  <c:v>87.48</c:v>
                </c:pt>
              </c:numCache>
            </c:numRef>
          </c:val>
          <c:extLst>
            <c:ext xmlns:c16="http://schemas.microsoft.com/office/drawing/2014/chart" uri="{C3380CC4-5D6E-409C-BE32-E72D297353CC}">
              <c16:uniqueId val="{00000000-DE25-4A1A-8555-7D55BB168A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DE25-4A1A-8555-7D55BB168A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88.84</c:v>
                </c:pt>
                <c:pt idx="1">
                  <c:v>87.06</c:v>
                </c:pt>
                <c:pt idx="2">
                  <c:v>86.6</c:v>
                </c:pt>
                <c:pt idx="3">
                  <c:v>80.17</c:v>
                </c:pt>
                <c:pt idx="4">
                  <c:v>85.12</c:v>
                </c:pt>
              </c:numCache>
            </c:numRef>
          </c:val>
          <c:extLst>
            <c:ext xmlns:c16="http://schemas.microsoft.com/office/drawing/2014/chart" uri="{C3380CC4-5D6E-409C-BE32-E72D297353CC}">
              <c16:uniqueId val="{00000000-A0D6-4169-817B-F0D61A84B2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6-4169-817B-F0D61A84B2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3E-4750-8B02-E299F79384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3E-4750-8B02-E299F79384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28-4380-BA27-34F35D70EB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8-4380-BA27-34F35D70EB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46-4F97-8F89-2AE326DEE5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6-4F97-8F89-2AE326DEE5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ED-49C3-8D8F-389F29020B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ED-49C3-8D8F-389F29020B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372.36</c:v>
                </c:pt>
                <c:pt idx="1">
                  <c:v>427.73</c:v>
                </c:pt>
                <c:pt idx="2">
                  <c:v>406.51</c:v>
                </c:pt>
                <c:pt idx="3">
                  <c:v>383.58</c:v>
                </c:pt>
                <c:pt idx="4">
                  <c:v>388.82</c:v>
                </c:pt>
              </c:numCache>
            </c:numRef>
          </c:val>
          <c:extLst>
            <c:ext xmlns:c16="http://schemas.microsoft.com/office/drawing/2014/chart" uri="{C3380CC4-5D6E-409C-BE32-E72D297353CC}">
              <c16:uniqueId val="{00000000-80FC-4D48-A92F-D4E477A4F4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80FC-4D48-A92F-D4E477A4F4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74.89</c:v>
                </c:pt>
                <c:pt idx="1">
                  <c:v>75.510000000000005</c:v>
                </c:pt>
                <c:pt idx="2">
                  <c:v>76.23</c:v>
                </c:pt>
                <c:pt idx="3">
                  <c:v>63.74</c:v>
                </c:pt>
                <c:pt idx="4">
                  <c:v>68.45</c:v>
                </c:pt>
              </c:numCache>
            </c:numRef>
          </c:val>
          <c:extLst>
            <c:ext xmlns:c16="http://schemas.microsoft.com/office/drawing/2014/chart" uri="{C3380CC4-5D6E-409C-BE32-E72D297353CC}">
              <c16:uniqueId val="{00000000-0D85-4E99-AF28-E7E982C979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0D85-4E99-AF28-E7E982C979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151.82</c:v>
                </c:pt>
                <c:pt idx="1">
                  <c:v>151.80000000000001</c:v>
                </c:pt>
                <c:pt idx="2">
                  <c:v>149.41999999999999</c:v>
                </c:pt>
                <c:pt idx="3">
                  <c:v>178.31</c:v>
                </c:pt>
                <c:pt idx="4">
                  <c:v>152.53</c:v>
                </c:pt>
              </c:numCache>
            </c:numRef>
          </c:val>
          <c:extLst>
            <c:ext xmlns:c16="http://schemas.microsoft.com/office/drawing/2014/chart" uri="{C3380CC4-5D6E-409C-BE32-E72D297353CC}">
              <c16:uniqueId val="{00000000-3D40-48BB-B899-03F543CD83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3D40-48BB-B899-03F543CD83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犬山市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74175</v>
      </c>
      <c r="AM8" s="50"/>
      <c r="AN8" s="50"/>
      <c r="AO8" s="50"/>
      <c r="AP8" s="50"/>
      <c r="AQ8" s="50"/>
      <c r="AR8" s="50"/>
      <c r="AS8" s="50"/>
      <c r="AT8" s="45">
        <f>データ!T6</f>
        <v>74.900000000000006</v>
      </c>
      <c r="AU8" s="45"/>
      <c r="AV8" s="45"/>
      <c r="AW8" s="45"/>
      <c r="AX8" s="45"/>
      <c r="AY8" s="45"/>
      <c r="AZ8" s="45"/>
      <c r="BA8" s="45"/>
      <c r="BB8" s="45">
        <f>データ!U6</f>
        <v>990.32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67.59</v>
      </c>
      <c r="Q10" s="45"/>
      <c r="R10" s="45"/>
      <c r="S10" s="45"/>
      <c r="T10" s="45"/>
      <c r="U10" s="45"/>
      <c r="V10" s="45"/>
      <c r="W10" s="45">
        <f>データ!Q6</f>
        <v>70.569999999999993</v>
      </c>
      <c r="X10" s="45"/>
      <c r="Y10" s="45"/>
      <c r="Z10" s="45"/>
      <c r="AA10" s="45"/>
      <c r="AB10" s="45"/>
      <c r="AC10" s="45"/>
      <c r="AD10" s="50">
        <f>データ!R6</f>
        <v>1738</v>
      </c>
      <c r="AE10" s="50"/>
      <c r="AF10" s="50"/>
      <c r="AG10" s="50"/>
      <c r="AH10" s="50"/>
      <c r="AI10" s="50"/>
      <c r="AJ10" s="50"/>
      <c r="AK10" s="2"/>
      <c r="AL10" s="50">
        <f>データ!V6</f>
        <v>50021</v>
      </c>
      <c r="AM10" s="50"/>
      <c r="AN10" s="50"/>
      <c r="AO10" s="50"/>
      <c r="AP10" s="50"/>
      <c r="AQ10" s="50"/>
      <c r="AR10" s="50"/>
      <c r="AS10" s="50"/>
      <c r="AT10" s="45">
        <f>データ!W6</f>
        <v>10.79</v>
      </c>
      <c r="AU10" s="45"/>
      <c r="AV10" s="45"/>
      <c r="AW10" s="45"/>
      <c r="AX10" s="45"/>
      <c r="AY10" s="45"/>
      <c r="AZ10" s="45"/>
      <c r="BA10" s="45"/>
      <c r="BB10" s="45">
        <f>データ!X6</f>
        <v>4635.87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oHiAqYhcS7DrQjwTn4eAWjBjSWbec453gzzMoJwa2POw/QYE2eJvr6w2LASIZXyyomH148OK9MkhzWuxjDiz9w==" saltValue="Sl7nXdnFjzilB7L6SSay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232157</v>
      </c>
      <c r="D6" s="33">
        <f t="shared" si="3"/>
        <v>47</v>
      </c>
      <c r="E6" s="33">
        <f t="shared" si="3"/>
        <v>17</v>
      </c>
      <c r="F6" s="33">
        <f t="shared" si="3"/>
        <v>1</v>
      </c>
      <c r="G6" s="33">
        <f t="shared" si="3"/>
        <v>0</v>
      </c>
      <c r="H6" s="33" t="str">
        <f t="shared" si="3"/>
        <v>愛知県　犬山市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67.59</v>
      </c>
      <c r="Q6" s="34">
        <f t="shared" si="3"/>
        <v>70.569999999999993</v>
      </c>
      <c r="R6" s="34">
        <f t="shared" si="3"/>
        <v>1738</v>
      </c>
      <c r="S6" s="34">
        <f t="shared" si="3"/>
        <v>74175</v>
      </c>
      <c r="T6" s="34">
        <f t="shared" si="3"/>
        <v>74.900000000000006</v>
      </c>
      <c r="U6" s="34">
        <f t="shared" si="3"/>
        <v>990.32</v>
      </c>
      <c r="V6" s="34">
        <f t="shared" si="3"/>
        <v>50021</v>
      </c>
      <c r="W6" s="34">
        <f t="shared" si="3"/>
        <v>10.79</v>
      </c>
      <c r="X6" s="34">
        <f t="shared" si="3"/>
        <v>4635.87</v>
      </c>
      <c r="Y6" s="35">
        <f>IF(Y7="",NA(),Y7)</f>
        <v>88.84</v>
      </c>
      <c r="Z6" s="35">
        <f t="shared" ref="Z6:AH6" si="4">IF(Z7="",NA(),Z7)</f>
        <v>87.06</v>
      </c>
      <c r="AA6" s="35">
        <f t="shared" si="4"/>
        <v>86.6</v>
      </c>
      <c r="AB6" s="35">
        <f t="shared" si="4"/>
        <v>80.17</v>
      </c>
      <c r="AC6" s="35">
        <f t="shared" si="4"/>
        <v>85.12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372.36</v>
      </c>
      <c r="BG6" s="35">
        <f t="shared" ref="BG6:BO6" si="7">IF(BG7="",NA(),BG7)</f>
        <v>427.73</v>
      </c>
      <c r="BH6" s="35">
        <f t="shared" si="7"/>
        <v>406.51</v>
      </c>
      <c r="BI6" s="35">
        <f t="shared" si="7"/>
        <v>383.58</v>
      </c>
      <c r="BJ6" s="35">
        <f t="shared" si="7"/>
        <v>388.82</v>
      </c>
      <c r="BK6" s="35">
        <f t="shared" si="7"/>
        <v>1010.51</v>
      </c>
      <c r="BL6" s="35">
        <f t="shared" si="7"/>
        <v>1031.56</v>
      </c>
      <c r="BM6" s="35">
        <f t="shared" si="7"/>
        <v>1053.93</v>
      </c>
      <c r="BN6" s="35">
        <f t="shared" si="7"/>
        <v>1046.25</v>
      </c>
      <c r="BO6" s="35">
        <f t="shared" si="7"/>
        <v>1000.94</v>
      </c>
      <c r="BP6" s="34" t="str">
        <f>IF(BP7="","",IF(BP7="-","【-】","【"&amp;SUBSTITUTE(TEXT(BP7,"#,##0.00"),"-","△")&amp;"】"))</f>
        <v>【682.78】</v>
      </c>
      <c r="BQ6" s="35">
        <f>IF(BQ7="",NA(),BQ7)</f>
        <v>74.89</v>
      </c>
      <c r="BR6" s="35">
        <f t="shared" ref="BR6:BZ6" si="8">IF(BR7="",NA(),BR7)</f>
        <v>75.510000000000005</v>
      </c>
      <c r="BS6" s="35">
        <f t="shared" si="8"/>
        <v>76.23</v>
      </c>
      <c r="BT6" s="35">
        <f t="shared" si="8"/>
        <v>63.74</v>
      </c>
      <c r="BU6" s="35">
        <f t="shared" si="8"/>
        <v>68.45</v>
      </c>
      <c r="BV6" s="35">
        <f t="shared" si="8"/>
        <v>83</v>
      </c>
      <c r="BW6" s="35">
        <f t="shared" si="8"/>
        <v>84.32</v>
      </c>
      <c r="BX6" s="35">
        <f t="shared" si="8"/>
        <v>85.23</v>
      </c>
      <c r="BY6" s="35">
        <f t="shared" si="8"/>
        <v>88.37</v>
      </c>
      <c r="BZ6" s="35">
        <f t="shared" si="8"/>
        <v>93.77</v>
      </c>
      <c r="CA6" s="34" t="str">
        <f>IF(CA7="","",IF(CA7="-","【-】","【"&amp;SUBSTITUTE(TEXT(CA7,"#,##0.00"),"-","△")&amp;"】"))</f>
        <v>【100.91】</v>
      </c>
      <c r="CB6" s="35">
        <f>IF(CB7="",NA(),CB7)</f>
        <v>151.82</v>
      </c>
      <c r="CC6" s="35">
        <f t="shared" ref="CC6:CK6" si="9">IF(CC7="",NA(),CC7)</f>
        <v>151.80000000000001</v>
      </c>
      <c r="CD6" s="35">
        <f t="shared" si="9"/>
        <v>149.41999999999999</v>
      </c>
      <c r="CE6" s="35">
        <f t="shared" si="9"/>
        <v>178.31</v>
      </c>
      <c r="CF6" s="35">
        <f t="shared" si="9"/>
        <v>152.53</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85.01</v>
      </c>
      <c r="CY6" s="35">
        <f t="shared" ref="CY6:DG6" si="11">IF(CY7="",NA(),CY7)</f>
        <v>83.62</v>
      </c>
      <c r="CZ6" s="35">
        <f t="shared" si="11"/>
        <v>86.15</v>
      </c>
      <c r="DA6" s="35">
        <f t="shared" si="11"/>
        <v>87.03</v>
      </c>
      <c r="DB6" s="35">
        <f t="shared" si="11"/>
        <v>87.48</v>
      </c>
      <c r="DC6" s="35">
        <f t="shared" si="11"/>
        <v>86.56</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15">
      <c r="A7" s="28"/>
      <c r="B7" s="37">
        <v>2018</v>
      </c>
      <c r="C7" s="37">
        <v>232157</v>
      </c>
      <c r="D7" s="37">
        <v>47</v>
      </c>
      <c r="E7" s="37">
        <v>17</v>
      </c>
      <c r="F7" s="37">
        <v>1</v>
      </c>
      <c r="G7" s="37">
        <v>0</v>
      </c>
      <c r="H7" s="37" t="s">
        <v>98</v>
      </c>
      <c r="I7" s="37" t="s">
        <v>99</v>
      </c>
      <c r="J7" s="37" t="s">
        <v>100</v>
      </c>
      <c r="K7" s="37" t="s">
        <v>101</v>
      </c>
      <c r="L7" s="37" t="s">
        <v>102</v>
      </c>
      <c r="M7" s="37" t="s">
        <v>103</v>
      </c>
      <c r="N7" s="38" t="s">
        <v>104</v>
      </c>
      <c r="O7" s="38" t="s">
        <v>105</v>
      </c>
      <c r="P7" s="38">
        <v>67.59</v>
      </c>
      <c r="Q7" s="38">
        <v>70.569999999999993</v>
      </c>
      <c r="R7" s="38">
        <v>1738</v>
      </c>
      <c r="S7" s="38">
        <v>74175</v>
      </c>
      <c r="T7" s="38">
        <v>74.900000000000006</v>
      </c>
      <c r="U7" s="38">
        <v>990.32</v>
      </c>
      <c r="V7" s="38">
        <v>50021</v>
      </c>
      <c r="W7" s="38">
        <v>10.79</v>
      </c>
      <c r="X7" s="38">
        <v>4635.87</v>
      </c>
      <c r="Y7" s="38">
        <v>88.84</v>
      </c>
      <c r="Z7" s="38">
        <v>87.06</v>
      </c>
      <c r="AA7" s="38">
        <v>86.6</v>
      </c>
      <c r="AB7" s="38">
        <v>80.17</v>
      </c>
      <c r="AC7" s="38">
        <v>85.12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372.36</v>
      </c>
      <c r="BG7" s="38">
        <v>427.73</v>
      </c>
      <c r="BH7" s="38">
        <v>406.51</v>
      </c>
      <c r="BI7" s="38">
        <v>383.58</v>
      </c>
      <c r="BJ7" s="38">
        <v>388.82</v>
      </c>
      <c r="BK7" s="38">
        <v>1010.51</v>
      </c>
      <c r="BL7" s="38">
        <v>1031.56</v>
      </c>
      <c r="BM7" s="38">
        <v>1053.93</v>
      </c>
      <c r="BN7" s="38">
        <v>1046.25</v>
      </c>
      <c r="BO7" s="38">
        <v>1000.94</v>
      </c>
      <c r="BP7" s="38">
        <v>682.78</v>
      </c>
      <c r="BQ7" s="38">
        <v>74.89</v>
      </c>
      <c r="BR7" s="38">
        <v>75.510000000000005</v>
      </c>
      <c r="BS7" s="38">
        <v>76.23</v>
      </c>
      <c r="BT7" s="38">
        <v>63.74</v>
      </c>
      <c r="BU7" s="38">
        <v>68.45</v>
      </c>
      <c r="BV7" s="38">
        <v>83</v>
      </c>
      <c r="BW7" s="38">
        <v>84.32</v>
      </c>
      <c r="BX7" s="38">
        <v>85.23</v>
      </c>
      <c r="BY7" s="38">
        <v>88.37</v>
      </c>
      <c r="BZ7" s="38">
        <v>93.77</v>
      </c>
      <c r="CA7" s="38">
        <v>100.91</v>
      </c>
      <c r="CB7" s="38">
        <v>151.82</v>
      </c>
      <c r="CC7" s="38">
        <v>151.80000000000001</v>
      </c>
      <c r="CD7" s="38">
        <v>149.41999999999999</v>
      </c>
      <c r="CE7" s="38">
        <v>178.31</v>
      </c>
      <c r="CF7" s="38">
        <v>152.53</v>
      </c>
      <c r="CG7" s="38">
        <v>193.74</v>
      </c>
      <c r="CH7" s="38">
        <v>188.12</v>
      </c>
      <c r="CI7" s="38">
        <v>185.7</v>
      </c>
      <c r="CJ7" s="38">
        <v>178.11</v>
      </c>
      <c r="CK7" s="38">
        <v>165.57</v>
      </c>
      <c r="CL7" s="38">
        <v>136.86000000000001</v>
      </c>
      <c r="CM7" s="38" t="s">
        <v>104</v>
      </c>
      <c r="CN7" s="38" t="s">
        <v>104</v>
      </c>
      <c r="CO7" s="38" t="s">
        <v>104</v>
      </c>
      <c r="CP7" s="38" t="s">
        <v>104</v>
      </c>
      <c r="CQ7" s="38" t="s">
        <v>104</v>
      </c>
      <c r="CR7" s="38">
        <v>62.23</v>
      </c>
      <c r="CS7" s="38">
        <v>60</v>
      </c>
      <c r="CT7" s="38">
        <v>61.03</v>
      </c>
      <c r="CU7" s="38">
        <v>59.55</v>
      </c>
      <c r="CV7" s="38">
        <v>59.19</v>
      </c>
      <c r="CW7" s="38">
        <v>58.98</v>
      </c>
      <c r="CX7" s="38">
        <v>85.01</v>
      </c>
      <c r="CY7" s="38">
        <v>83.62</v>
      </c>
      <c r="CZ7" s="38">
        <v>86.15</v>
      </c>
      <c r="DA7" s="38">
        <v>87.03</v>
      </c>
      <c r="DB7" s="38">
        <v>87.48</v>
      </c>
      <c r="DC7" s="38">
        <v>86.56</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0.38</v>
      </c>
      <c r="EL7" s="38">
        <v>0.01</v>
      </c>
      <c r="EM7" s="38">
        <v>0.11</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犬山市</cp:lastModifiedBy>
  <cp:lastPrinted>2020-02-07T01:37:45Z</cp:lastPrinted>
  <dcterms:created xsi:type="dcterms:W3CDTF">2019-12-05T05:05:14Z</dcterms:created>
  <dcterms:modified xsi:type="dcterms:W3CDTF">2020-02-07T04:41:35Z</dcterms:modified>
  <cp:category/>
</cp:coreProperties>
</file>