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t-ogura\Desktop\200205 公営企業に係る「経営比較分析表」の分析等の確認について\"/>
    </mc:Choice>
  </mc:AlternateContent>
  <xr:revisionPtr revIDLastSave="0" documentId="8_{DA2E5D91-1998-4E7E-8484-0A5147FAEDB1}" xr6:coauthVersionLast="36" xr6:coauthVersionMax="36" xr10:uidLastSave="{00000000-0000-0000-0000-000000000000}"/>
  <workbookProtection workbookAlgorithmName="SHA-512" workbookHashValue="shd/xBGlOdG6Svwg9OK/lWN1BRFVMf+h2X9458lOdE8ApS2ulctXkQnDUuK37IiV8RemPi3cvnM2Cwpe5V6R5w==" workbookSaltValue="S1k6rfZ8IH+gI5Ar5OT9v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<sst xmlns="http://schemas.openxmlformats.org/spreadsheetml/2006/main" count="233" uniqueCount="115">
  <si>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</si>
  <si>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</si>
  <si>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</si>
  <si>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</si>
  <si>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</si>
  <si>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</si>
  <si>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</si>
  <si>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</si>
  <si>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</si>
  <si>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</si>
  <si>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</si>
  <si>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</si>
  <si>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</si>
  <si>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</si>
  <si>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</si>
  <si>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</si>
  <si>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</si>
  <si>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</si>
  <si>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</si>
  <si>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</si>
  <si>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</si>
  <si>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</si>
  <si>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</si>
  <si>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</si>
  <si>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</si>
  <si>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</si>
  <si>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</si>
  <si>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</si>
  <si>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</si>
  <si>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</si>
  <si>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</si>
  <si>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</si>
  <si>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</si>
  <si>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</si>
  <si>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</si>
  <si>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</si>
  <si>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</si>
  <si>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</si>
  <si>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</si>
  <si>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</si>
  <si>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</si>
  <si>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</si>
  <si>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</si>
  <si>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</si>
  <si>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</si>
  <si>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</si>
  <si>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</si>
  <si>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</si>
  <si>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</si>
  <si>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</si>
  <si>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</si>
  <si>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</si>
  <si>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</si>
  <si>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</si>
  <si>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</si>
  <si>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</si>
  <si>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</si>
  <si>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</si>
  <si>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</si>
  <si>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</si>
  <si>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</si>
  <si>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</si>
  <si>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</si>
  <si>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</si>
  <si>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</si>
  <si>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</si>
  <si>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</si>
  <si>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</si>
  <si>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</si>
  <si>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</si>
  <si>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</si>
  <si>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</si>
  <si>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</si>
  <si>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</si>
  <si>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</si>
  <si>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</si>
  <si>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</si>
  <si>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</si>
  <si>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</si>
  <si>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</si>
  <si>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</si>
  <si>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</si>
  <si>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</si>
  <si>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</si>
  <si>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</si>
  <si>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</si>
  <si>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</si>
  <si>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</si>
  <si>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</si>
  <si>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</si>
  <si>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</si>
  <si>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</si>
  <si>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</si>
  <si>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</si>
  <si>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</si>
  <si>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</si>
  <si>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</si>
  <si>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</si>
  <si>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</si>
  <si>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西尾市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</si>
  <si>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</si>
  <si>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</si>
  <si>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</si>
  <si>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</si>
  <si>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</si>
  <si>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</si>
  <si>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</si>
  <si>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</si>
  <si>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</si>
  <si>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</si>
  <si>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</si>
  <si>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</si>
  <si>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西尾市の公共下水道事業は、公共水域の水質保全と、地域の生活環境の改善を主な目的に、矢作川流域下水道の関連公共下水道事業として、昭和52年度に事業着手し、平成4年度には、西尾西部処理分区の一部を市内で初めて供用開始し、以後、毎年継続して整備促進に努めているところである。
　比較的整備時期が新しく、管渠については、現在も主に新設工事を行っている状況であることから、③管渠改善率に対象となる数値が含まれないという状況になっているが、今後、ストックマネジメント計画に基づいた管更生や長寿命化対策などを実施していく予定である。</t>
    <rPh sb="1" eb="3">
      <t>ニシオ</t>
    </rPh>
    <rPh sb="10" eb="12">
      <t>ジギョウ</t>
    </rPh>
    <rPh sb="58" eb="60">
      <t>ジギョウ</t>
    </rPh>
    <rPh sb="100" eb="101">
      <t>ハジ</t>
    </rPh>
    <rPh sb="137" eb="139">
      <t>ヒカク</t>
    </rPh>
    <rPh sb="139" eb="140">
      <t>テキ</t>
    </rPh>
    <rPh sb="140" eb="142">
      <t>セイビ</t>
    </rPh>
    <rPh sb="142" eb="144">
      <t>ジキ</t>
    </rPh>
    <rPh sb="145" eb="146">
      <t>アタラ</t>
    </rPh>
    <rPh sb="149" eb="151">
      <t>カンキョ</t>
    </rPh>
    <rPh sb="157" eb="159">
      <t>ゲンザイ</t>
    </rPh>
    <rPh sb="162" eb="164">
      <t>シンセツ</t>
    </rPh>
    <rPh sb="164" eb="166">
      <t>コウジ</t>
    </rPh>
    <rPh sb="167" eb="168">
      <t>オコナ</t>
    </rPh>
    <rPh sb="172" eb="174">
      <t>ジョウキョウ</t>
    </rPh>
    <rPh sb="183" eb="185">
      <t>カンキョ</t>
    </rPh>
    <rPh sb="185" eb="187">
      <t>カイゼン</t>
    </rPh>
    <rPh sb="187" eb="188">
      <t>リツ</t>
    </rPh>
    <rPh sb="189" eb="191">
      <t>タイショウ</t>
    </rPh>
    <rPh sb="194" eb="196">
      <t>スウチ</t>
    </rPh>
    <rPh sb="197" eb="198">
      <t>フク</t>
    </rPh>
    <rPh sb="205" eb="207">
      <t>ジョウキョウ</t>
    </rPh>
    <rPh sb="215" eb="217">
      <t>コンゴ</t>
    </rPh>
    <rPh sb="228" eb="230">
      <t>ケイカク</t>
    </rPh>
    <rPh sb="231" eb="232">
      <t>モト</t>
    </rPh>
    <rPh sb="235" eb="236">
      <t>カン</t>
    </rPh>
    <rPh sb="236" eb="238">
      <t>コウセイ</t>
    </rPh>
    <rPh sb="239" eb="240">
      <t>チョウ</t>
    </rPh>
    <rPh sb="240" eb="243">
      <t>ジュミョウカ</t>
    </rPh>
    <rPh sb="243" eb="245">
      <t>タイサク</t>
    </rPh>
    <rPh sb="248" eb="250">
      <t>ジッシ</t>
    </rPh>
    <rPh sb="254" eb="256">
      <t>ヨテイ</t>
    </rPh>
    <phoneticPr fontId="4"/>
  </si>
  <si>
    <t>　平成23年度の１市３町合併により、総じて経営状況は悪化したが、平成24年度に高利の企業債を繰上償還し、低利に借換するなど経営改善に努めたことで、近年は一部の指標において改善傾向にある。しかし、依然として平均値を下回る指標もあり、今後訪れる人口減少社会、管渠の大量更新等に対応するには、非常に厳しい経営環境にあることは明らかである。
　こうした中、平成30年度には、市民や学識経験者で構成する西尾市上下水道事業審議会より、下水道事業整備区域の見直しと下水道使用料体系の改定について答申があり、今後、その答申に沿った区域の整備と使用料改定を行っていく予定である。
　さらに、将来にわたって下水道事業を持続的かつ安定的に経営することを目的として、令和２年４月には地方公営企業法適用後の経営戦略を策定・公表する予定である。</t>
    <rPh sb="32" eb="34">
      <t>ヘイセイ</t>
    </rPh>
    <rPh sb="36" eb="37">
      <t>ネン</t>
    </rPh>
    <rPh sb="37" eb="38">
      <t>ド</t>
    </rPh>
    <rPh sb="73" eb="75">
      <t>キンネン</t>
    </rPh>
    <rPh sb="76" eb="78">
      <t>イチブ</t>
    </rPh>
    <rPh sb="79" eb="81">
      <t>シヒョウ</t>
    </rPh>
    <rPh sb="85" eb="87">
      <t>カイゼン</t>
    </rPh>
    <rPh sb="87" eb="89">
      <t>ケイコウ</t>
    </rPh>
    <rPh sb="97" eb="99">
      <t>イゼン</t>
    </rPh>
    <rPh sb="102" eb="105">
      <t>ヘイキンチ</t>
    </rPh>
    <rPh sb="106" eb="108">
      <t>シタマワ</t>
    </rPh>
    <rPh sb="109" eb="111">
      <t>シヒョウ</t>
    </rPh>
    <rPh sb="115" eb="117">
      <t>コンゴ</t>
    </rPh>
    <rPh sb="117" eb="118">
      <t>オトズ</t>
    </rPh>
    <rPh sb="120" eb="122">
      <t>ジンコウ</t>
    </rPh>
    <rPh sb="122" eb="124">
      <t>ゲンショウ</t>
    </rPh>
    <rPh sb="124" eb="126">
      <t>シャカイ</t>
    </rPh>
    <rPh sb="130" eb="132">
      <t>タイリョウ</t>
    </rPh>
    <rPh sb="134" eb="135">
      <t>トウ</t>
    </rPh>
    <rPh sb="136" eb="138">
      <t>タイオウ</t>
    </rPh>
    <rPh sb="143" eb="145">
      <t>ヒジョウ</t>
    </rPh>
    <rPh sb="146" eb="147">
      <t>キビ</t>
    </rPh>
    <rPh sb="149" eb="151">
      <t>ケイエイ</t>
    </rPh>
    <rPh sb="151" eb="153">
      <t>カンキョウ</t>
    </rPh>
    <rPh sb="159" eb="160">
      <t>アキ</t>
    </rPh>
    <rPh sb="172" eb="173">
      <t>ナカ</t>
    </rPh>
    <rPh sb="174" eb="176">
      <t>ヘイセイ</t>
    </rPh>
    <rPh sb="178" eb="180">
      <t>ネンド</t>
    </rPh>
    <rPh sb="183" eb="185">
      <t>シミン</t>
    </rPh>
    <rPh sb="186" eb="188">
      <t>ガクシキ</t>
    </rPh>
    <rPh sb="188" eb="191">
      <t>ケイケンシャ</t>
    </rPh>
    <rPh sb="192" eb="194">
      <t>コウセイ</t>
    </rPh>
    <rPh sb="196" eb="199">
      <t>ニシオシ</t>
    </rPh>
    <rPh sb="199" eb="201">
      <t>ジョウゲ</t>
    </rPh>
    <rPh sb="201" eb="203">
      <t>スイドウ</t>
    </rPh>
    <rPh sb="203" eb="205">
      <t>ジギョウ</t>
    </rPh>
    <rPh sb="205" eb="208">
      <t>シンギカイ</t>
    </rPh>
    <rPh sb="211" eb="214">
      <t>ゲスイドウ</t>
    </rPh>
    <rPh sb="214" eb="216">
      <t>ジギョウ</t>
    </rPh>
    <rPh sb="216" eb="218">
      <t>セイビ</t>
    </rPh>
    <rPh sb="218" eb="220">
      <t>クイキ</t>
    </rPh>
    <rPh sb="221" eb="223">
      <t>ミナオ</t>
    </rPh>
    <rPh sb="225" eb="228">
      <t>ゲスイドウ</t>
    </rPh>
    <rPh sb="228" eb="231">
      <t>シヨウリョウ</t>
    </rPh>
    <rPh sb="231" eb="233">
      <t>タイケイ</t>
    </rPh>
    <rPh sb="234" eb="236">
      <t>カイテイ</t>
    </rPh>
    <rPh sb="240" eb="242">
      <t>トウシン</t>
    </rPh>
    <rPh sb="246" eb="248">
      <t>コンゴ</t>
    </rPh>
    <rPh sb="251" eb="253">
      <t>トウシン</t>
    </rPh>
    <rPh sb="254" eb="255">
      <t>ソ</t>
    </rPh>
    <rPh sb="257" eb="259">
      <t>クイキ</t>
    </rPh>
    <rPh sb="260" eb="262">
      <t>セイビ</t>
    </rPh>
    <rPh sb="263" eb="266">
      <t>シヨウリョウ</t>
    </rPh>
    <rPh sb="266" eb="268">
      <t>カイテイ</t>
    </rPh>
    <rPh sb="269" eb="270">
      <t>オコナ</t>
    </rPh>
    <rPh sb="274" eb="276">
      <t>ヨテイ</t>
    </rPh>
    <rPh sb="286" eb="288">
      <t>ショウライ</t>
    </rPh>
    <rPh sb="293" eb="296">
      <t>ゲスイドウ</t>
    </rPh>
    <rPh sb="296" eb="298">
      <t>ジギョウ</t>
    </rPh>
    <rPh sb="301" eb="302">
      <t>テキ</t>
    </rPh>
    <rPh sb="304" eb="307">
      <t>アンテイテキ</t>
    </rPh>
    <rPh sb="308" eb="310">
      <t>ケイエイ</t>
    </rPh>
    <rPh sb="315" eb="317">
      <t>モクテキ</t>
    </rPh>
    <rPh sb="329" eb="331">
      <t>チホウ</t>
    </rPh>
    <rPh sb="331" eb="333">
      <t>コウエイ</t>
    </rPh>
    <rPh sb="333" eb="335">
      <t>キギョウ</t>
    </rPh>
    <rPh sb="335" eb="336">
      <t>ホウ</t>
    </rPh>
    <rPh sb="336" eb="338">
      <t>テキヨウ</t>
    </rPh>
    <rPh sb="338" eb="339">
      <t>ゴ</t>
    </rPh>
    <rPh sb="340" eb="342">
      <t>ケイエイ</t>
    </rPh>
    <rPh sb="342" eb="344">
      <t>センリャク</t>
    </rPh>
    <rPh sb="352" eb="354">
      <t>ヨテイ</t>
    </rPh>
    <phoneticPr fontId="4"/>
  </si>
  <si>
    <t>①収益的収支比率
　大口使用者である病院や学校における使用水量減による使用料収入の微減と修繕費等汚水維持管理費の減などによる繰入金の減により収益は減少した。一方、補修を要するマンホール等が少なかったことにより修繕費等費用が減少したが、償還進捗に伴う地方債償還金の増加が上回り、比率は前年度に比して大きく悪化した。今後、使用料体系の改定により、基準外繰入金に頼らない経営改善が必要である。
④企業債残高対事業規模比率
　大口使用者の使用水量減により営業収益は減少したが、償還進捗に伴う企業債現在高の減により比率は若干減少した。しかし、平均値を上回る状況は続いているため、今後は、建設改良費の平準化に伴う企業債発行額の平準化と使用料体系の改定による営業収益の改善が必要である。
⑤経費回収率
　償還進捗に伴う汚水処理費の増加に対し、大口使用者の使用水量減による使用料収入の減により、経費回収率は悪化した。
　類似団体平均を２年連続で下回った要因の１つとして、使用料収入が少ないことが挙げられるため、早期の改善が必要である。
⑥汚水処理原価
　平成30年度も類似団体平均値を下回っているが、整備進捗に伴い、今後、有収水量の大幅な増加は見込めないため、計画的な施設更新等による維持管理費の平準化を図る必要がある。
⑧水洗化率
　年間通じた普及促進活動により比率が改善し、平均値を上回ることができたが、今後も戸別訪問による粘り強い活動を通じて、比率を向上させることが必要である。</t>
    <rPh sb="1" eb="4">
      <t>シュウエキテキ</t>
    </rPh>
    <rPh sb="4" eb="6">
      <t>シュウシ</t>
    </rPh>
    <rPh sb="6" eb="8">
      <t>ヒリツ</t>
    </rPh>
    <rPh sb="10" eb="12">
      <t>オオグチ</t>
    </rPh>
    <rPh sb="12" eb="15">
      <t>シヨウシャ</t>
    </rPh>
    <rPh sb="18" eb="20">
      <t>ビョウイン</t>
    </rPh>
    <rPh sb="21" eb="23">
      <t>ガッコウ</t>
    </rPh>
    <rPh sb="27" eb="29">
      <t>シヨウ</t>
    </rPh>
    <rPh sb="29" eb="31">
      <t>スイリョウ</t>
    </rPh>
    <rPh sb="31" eb="32">
      <t>ゲン</t>
    </rPh>
    <rPh sb="35" eb="38">
      <t>シヨウリョウ</t>
    </rPh>
    <rPh sb="38" eb="40">
      <t>シュウニュウ</t>
    </rPh>
    <rPh sb="41" eb="43">
      <t>ビゲン</t>
    </rPh>
    <rPh sb="44" eb="47">
      <t>シュウゼンヒ</t>
    </rPh>
    <rPh sb="47" eb="48">
      <t>トウ</t>
    </rPh>
    <rPh sb="48" eb="50">
      <t>オスイ</t>
    </rPh>
    <rPh sb="50" eb="52">
      <t>イジ</t>
    </rPh>
    <rPh sb="52" eb="55">
      <t>カンリヒ</t>
    </rPh>
    <rPh sb="56" eb="57">
      <t>ゲン</t>
    </rPh>
    <rPh sb="62" eb="64">
      <t>クリイレ</t>
    </rPh>
    <rPh sb="64" eb="65">
      <t>キン</t>
    </rPh>
    <rPh sb="66" eb="67">
      <t>ゲン</t>
    </rPh>
    <rPh sb="70" eb="72">
      <t>シュウエキ</t>
    </rPh>
    <rPh sb="73" eb="75">
      <t>ゲンショウ</t>
    </rPh>
    <rPh sb="78" eb="80">
      <t>イッポウ</t>
    </rPh>
    <rPh sb="81" eb="83">
      <t>ホシュウ</t>
    </rPh>
    <rPh sb="84" eb="85">
      <t>ヨウ</t>
    </rPh>
    <rPh sb="92" eb="93">
      <t>トウ</t>
    </rPh>
    <rPh sb="94" eb="95">
      <t>スク</t>
    </rPh>
    <rPh sb="104" eb="107">
      <t>シュウゼンヒ</t>
    </rPh>
    <rPh sb="107" eb="108">
      <t>トウ</t>
    </rPh>
    <rPh sb="108" eb="110">
      <t>ヒヨウ</t>
    </rPh>
    <rPh sb="111" eb="113">
      <t>ゲンショウ</t>
    </rPh>
    <rPh sb="117" eb="119">
      <t>ショウカン</t>
    </rPh>
    <rPh sb="119" eb="121">
      <t>シンチョク</t>
    </rPh>
    <rPh sb="122" eb="123">
      <t>トモナ</t>
    </rPh>
    <rPh sb="124" eb="127">
      <t>チホウサイ</t>
    </rPh>
    <rPh sb="127" eb="130">
      <t>ショウカンキン</t>
    </rPh>
    <rPh sb="131" eb="133">
      <t>ゾウカ</t>
    </rPh>
    <rPh sb="134" eb="136">
      <t>ウワマワ</t>
    </rPh>
    <rPh sb="148" eb="149">
      <t>オオ</t>
    </rPh>
    <rPh sb="156" eb="158">
      <t>コンゴ</t>
    </rPh>
    <rPh sb="159" eb="162">
      <t>シヨウリョウ</t>
    </rPh>
    <rPh sb="162" eb="164">
      <t>タイケイ</t>
    </rPh>
    <rPh sb="165" eb="167">
      <t>カイテイ</t>
    </rPh>
    <rPh sb="171" eb="173">
      <t>キジュン</t>
    </rPh>
    <rPh sb="173" eb="174">
      <t>ガイ</t>
    </rPh>
    <rPh sb="174" eb="176">
      <t>クリイレ</t>
    </rPh>
    <rPh sb="176" eb="177">
      <t>キン</t>
    </rPh>
    <rPh sb="178" eb="179">
      <t>タヨ</t>
    </rPh>
    <rPh sb="182" eb="184">
      <t>ケイエイ</t>
    </rPh>
    <rPh sb="184" eb="186">
      <t>カイゼン</t>
    </rPh>
    <rPh sb="187" eb="189">
      <t>ヒツヨウ</t>
    </rPh>
    <rPh sb="196" eb="198">
      <t>キギョウ</t>
    </rPh>
    <rPh sb="198" eb="199">
      <t>サイ</t>
    </rPh>
    <rPh sb="199" eb="201">
      <t>ザンダカ</t>
    </rPh>
    <rPh sb="201" eb="202">
      <t>タイ</t>
    </rPh>
    <rPh sb="202" eb="204">
      <t>ジギョウ</t>
    </rPh>
    <rPh sb="204" eb="206">
      <t>キボ</t>
    </rPh>
    <rPh sb="206" eb="208">
      <t>ヒリツ</t>
    </rPh>
    <rPh sb="210" eb="212">
      <t>オオグチ</t>
    </rPh>
    <rPh sb="212" eb="215">
      <t>シヨウシャ</t>
    </rPh>
    <rPh sb="216" eb="218">
      <t>シヨウ</t>
    </rPh>
    <rPh sb="218" eb="220">
      <t>スイリョウ</t>
    </rPh>
    <rPh sb="220" eb="221">
      <t>ゲン</t>
    </rPh>
    <rPh sb="224" eb="226">
      <t>エイギョウ</t>
    </rPh>
    <rPh sb="226" eb="228">
      <t>シュウエキ</t>
    </rPh>
    <rPh sb="229" eb="231">
      <t>ゲンショウ</t>
    </rPh>
    <rPh sb="235" eb="237">
      <t>ショウカン</t>
    </rPh>
    <rPh sb="237" eb="239">
      <t>シンチョク</t>
    </rPh>
    <rPh sb="240" eb="241">
      <t>トモナ</t>
    </rPh>
    <rPh sb="242" eb="244">
      <t>キギョウ</t>
    </rPh>
    <rPh sb="244" eb="245">
      <t>サイ</t>
    </rPh>
    <rPh sb="245" eb="248">
      <t>ゲンザイダカ</t>
    </rPh>
    <rPh sb="249" eb="250">
      <t>ゲン</t>
    </rPh>
    <rPh sb="253" eb="255">
      <t>ヒリツ</t>
    </rPh>
    <rPh sb="256" eb="258">
      <t>ジャッカン</t>
    </rPh>
    <rPh sb="258" eb="260">
      <t>ゲンショウ</t>
    </rPh>
    <rPh sb="267" eb="269">
      <t>ヘイキン</t>
    </rPh>
    <rPh sb="269" eb="270">
      <t>チ</t>
    </rPh>
    <rPh sb="271" eb="273">
      <t>ウワマワ</t>
    </rPh>
    <rPh sb="274" eb="276">
      <t>ジョウキョウ</t>
    </rPh>
    <rPh sb="277" eb="278">
      <t>ツヅ</t>
    </rPh>
    <rPh sb="312" eb="315">
      <t>シヨウリョウ</t>
    </rPh>
    <rPh sb="315" eb="317">
      <t>タイケイ</t>
    </rPh>
    <rPh sb="318" eb="320">
      <t>カイテイ</t>
    </rPh>
    <rPh sb="340" eb="342">
      <t>ケイヒ</t>
    </rPh>
    <rPh sb="342" eb="344">
      <t>カイシュウ</t>
    </rPh>
    <rPh sb="344" eb="345">
      <t>リツ</t>
    </rPh>
    <rPh sb="347" eb="349">
      <t>ショウカン</t>
    </rPh>
    <rPh sb="349" eb="351">
      <t>シンチョク</t>
    </rPh>
    <rPh sb="352" eb="353">
      <t>トモナ</t>
    </rPh>
    <rPh sb="354" eb="356">
      <t>オスイ</t>
    </rPh>
    <rPh sb="356" eb="358">
      <t>ショリ</t>
    </rPh>
    <rPh sb="358" eb="359">
      <t>ヒ</t>
    </rPh>
    <rPh sb="360" eb="362">
      <t>ゾウカ</t>
    </rPh>
    <rPh sb="363" eb="364">
      <t>タイ</t>
    </rPh>
    <rPh sb="366" eb="368">
      <t>オオグチ</t>
    </rPh>
    <rPh sb="368" eb="371">
      <t>シヨウシャ</t>
    </rPh>
    <rPh sb="372" eb="374">
      <t>シヨウ</t>
    </rPh>
    <rPh sb="374" eb="376">
      <t>スイリョウ</t>
    </rPh>
    <rPh sb="376" eb="377">
      <t>ゲン</t>
    </rPh>
    <rPh sb="380" eb="383">
      <t>シヨウリョウ</t>
    </rPh>
    <rPh sb="383" eb="385">
      <t>シュウニュウ</t>
    </rPh>
    <rPh sb="386" eb="387">
      <t>ゲン</t>
    </rPh>
    <rPh sb="397" eb="399">
      <t>アッカ</t>
    </rPh>
    <rPh sb="404" eb="406">
      <t>ルイジ</t>
    </rPh>
    <rPh sb="406" eb="408">
      <t>ダンタイ</t>
    </rPh>
    <rPh sb="408" eb="410">
      <t>ヘイキン</t>
    </rPh>
    <rPh sb="412" eb="413">
      <t>ネン</t>
    </rPh>
    <rPh sb="413" eb="415">
      <t>レンゾク</t>
    </rPh>
    <rPh sb="416" eb="418">
      <t>シタマワ</t>
    </rPh>
    <rPh sb="420" eb="422">
      <t>ヨウイン</t>
    </rPh>
    <rPh sb="429" eb="432">
      <t>シヨウリョウ</t>
    </rPh>
    <rPh sb="432" eb="434">
      <t>シュウニュウ</t>
    </rPh>
    <rPh sb="435" eb="436">
      <t>スク</t>
    </rPh>
    <rPh sb="441" eb="442">
      <t>ア</t>
    </rPh>
    <rPh sb="464" eb="466">
      <t>オスイ</t>
    </rPh>
    <rPh sb="466" eb="468">
      <t>ショリ</t>
    </rPh>
    <rPh sb="468" eb="470">
      <t>ゲンカ</t>
    </rPh>
    <rPh sb="479" eb="481">
      <t>ルイジ</t>
    </rPh>
    <rPh sb="481" eb="483">
      <t>ダンタイ</t>
    </rPh>
    <rPh sb="495" eb="497">
      <t>セイビ</t>
    </rPh>
    <rPh sb="497" eb="499">
      <t>シンチョク</t>
    </rPh>
    <rPh sb="500" eb="501">
      <t>トモナ</t>
    </rPh>
    <rPh sb="503" eb="505">
      <t>コンゴ</t>
    </rPh>
    <rPh sb="506" eb="508">
      <t>ユウシュウ</t>
    </rPh>
    <rPh sb="508" eb="510">
      <t>スイリョウ</t>
    </rPh>
    <rPh sb="511" eb="513">
      <t>オオハバ</t>
    </rPh>
    <rPh sb="514" eb="516">
      <t>ゾウカ</t>
    </rPh>
    <rPh sb="517" eb="519">
      <t>ミコ</t>
    </rPh>
    <rPh sb="525" eb="528">
      <t>ケイカクテキ</t>
    </rPh>
    <rPh sb="529" eb="531">
      <t>シセツ</t>
    </rPh>
    <rPh sb="531" eb="533">
      <t>コウシン</t>
    </rPh>
    <rPh sb="533" eb="534">
      <t>トウ</t>
    </rPh>
    <rPh sb="537" eb="539">
      <t>イジ</t>
    </rPh>
    <rPh sb="539" eb="542">
      <t>カンリヒ</t>
    </rPh>
    <rPh sb="543" eb="546">
      <t>ヘイジュンカ</t>
    </rPh>
    <rPh sb="547" eb="548">
      <t>ハカ</t>
    </rPh>
    <rPh sb="549" eb="551">
      <t>ヒツヨウ</t>
    </rPh>
    <rPh sb="558" eb="561">
      <t>スイセンカ</t>
    </rPh>
    <rPh sb="561" eb="562">
      <t>リツ</t>
    </rPh>
    <rPh sb="569" eb="571">
      <t>フキュウ</t>
    </rPh>
    <rPh sb="571" eb="573">
      <t>ソクシン</t>
    </rPh>
    <rPh sb="573" eb="575">
      <t>カツドウ</t>
    </rPh>
    <rPh sb="585" eb="587">
      <t>ヘイキン</t>
    </rPh>
    <rPh sb="587" eb="588">
      <t>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</si>
</sst>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56-4656-86D1-6CDA73B8FDF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0.09</c:v>
                </c:pt>
                <c:pt idx="4">
                  <c:v>0.13</c:v>
                </c:pt>
              </c:numCache>
            </c:numRef>
          </c:val>
          <c:smooth val="0"/>
          <c:extLst>
            <c:ext xmlns:c16="http://schemas.microsoft.com/office/drawing/2014/chart" uri="{C3380CC4-5D6E-409C-BE32-E72D297353CC}">
              <c16:uniqueId val="{00000001-A756-4656-86D1-6CDA73B8FDF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B8-405D-A58F-3356700C131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43.36</c:v>
                </c:pt>
                <c:pt idx="4">
                  <c:v>42.56</c:v>
                </c:pt>
              </c:numCache>
            </c:numRef>
          </c:val>
          <c:smooth val="0"/>
          <c:extLst>
            <c:ext xmlns:c16="http://schemas.microsoft.com/office/drawing/2014/chart" uri="{C3380CC4-5D6E-409C-BE32-E72D297353CC}">
              <c16:uniqueId val="{00000001-67B8-405D-A58F-3356700C131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77.489999999999995</c:v>
                </c:pt>
                <c:pt idx="1">
                  <c:v>67.069999999999993</c:v>
                </c:pt>
                <c:pt idx="2">
                  <c:v>77.260000000000005</c:v>
                </c:pt>
                <c:pt idx="3">
                  <c:v>81.739999999999995</c:v>
                </c:pt>
                <c:pt idx="4">
                  <c:v>83.83</c:v>
                </c:pt>
              </c:numCache>
            </c:numRef>
          </c:val>
          <c:extLst>
            <c:ext xmlns:c16="http://schemas.microsoft.com/office/drawing/2014/chart" uri="{C3380CC4-5D6E-409C-BE32-E72D297353CC}">
              <c16:uniqueId val="{00000000-1413-4A5E-AEB8-D65293176F4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83.06</c:v>
                </c:pt>
                <c:pt idx="4">
                  <c:v>83.32</c:v>
                </c:pt>
              </c:numCache>
            </c:numRef>
          </c:val>
          <c:smooth val="0"/>
          <c:extLst>
            <c:ext xmlns:c16="http://schemas.microsoft.com/office/drawing/2014/chart" uri="{C3380CC4-5D6E-409C-BE32-E72D297353CC}">
              <c16:uniqueId val="{00000001-1413-4A5E-AEB8-D65293176F4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80.010000000000005</c:v>
                </c:pt>
                <c:pt idx="1">
                  <c:v>81</c:v>
                </c:pt>
                <c:pt idx="2">
                  <c:v>79.09</c:v>
                </c:pt>
                <c:pt idx="3">
                  <c:v>90.04</c:v>
                </c:pt>
                <c:pt idx="4">
                  <c:v>78.400000000000006</c:v>
                </c:pt>
              </c:numCache>
            </c:numRef>
          </c:val>
          <c:extLst>
            <c:ext xmlns:c16="http://schemas.microsoft.com/office/drawing/2014/chart" uri="{C3380CC4-5D6E-409C-BE32-E72D297353CC}">
              <c16:uniqueId val="{00000000-1302-4563-B7AF-BDCFCA1307A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02-4563-B7AF-BDCFCA1307A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06C-4CDB-A5B8-CD755660290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6C-4CDB-A5B8-CD755660290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FE-4BFE-BC9B-4451CE8951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FE-4BFE-BC9B-4451CE8951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81-444F-8C2F-2542FC02A8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81-444F-8C2F-2542FC02A8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DE-4D9A-88AD-1A18BA02180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DE-4D9A-88AD-1A18BA02180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2688.44</c:v>
                </c:pt>
                <c:pt idx="1">
                  <c:v>2026.63</c:v>
                </c:pt>
                <c:pt idx="2">
                  <c:v>1646.03</c:v>
                </c:pt>
                <c:pt idx="3">
                  <c:v>1471.16</c:v>
                </c:pt>
                <c:pt idx="4">
                  <c:v>1453.83</c:v>
                </c:pt>
              </c:numCache>
            </c:numRef>
          </c:val>
          <c:extLst>
            <c:ext xmlns:c16="http://schemas.microsoft.com/office/drawing/2014/chart" uri="{C3380CC4-5D6E-409C-BE32-E72D297353CC}">
              <c16:uniqueId val="{00000000-9057-4362-BED8-70A8EDE55E3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1243.71</c:v>
                </c:pt>
                <c:pt idx="4">
                  <c:v>1194.1500000000001</c:v>
                </c:pt>
              </c:numCache>
            </c:numRef>
          </c:val>
          <c:smooth val="0"/>
          <c:extLst>
            <c:ext xmlns:c16="http://schemas.microsoft.com/office/drawing/2014/chart" uri="{C3380CC4-5D6E-409C-BE32-E72D297353CC}">
              <c16:uniqueId val="{00000001-9057-4362-BED8-70A8EDE55E3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68.41</c:v>
                </c:pt>
                <c:pt idx="1">
                  <c:v>69.09</c:v>
                </c:pt>
                <c:pt idx="2">
                  <c:v>68.45</c:v>
                </c:pt>
                <c:pt idx="3">
                  <c:v>68.56</c:v>
                </c:pt>
                <c:pt idx="4">
                  <c:v>68.099999999999994</c:v>
                </c:pt>
              </c:numCache>
            </c:numRef>
          </c:val>
          <c:extLst>
            <c:ext xmlns:c16="http://schemas.microsoft.com/office/drawing/2014/chart" uri="{C3380CC4-5D6E-409C-BE32-E72D297353CC}">
              <c16:uniqueId val="{00000000-AD2C-47B9-A46C-DAF9BBF4EE3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74.3</c:v>
                </c:pt>
                <c:pt idx="4">
                  <c:v>72.260000000000005</c:v>
                </c:pt>
              </c:numCache>
            </c:numRef>
          </c:val>
          <c:smooth val="0"/>
          <c:extLst>
            <c:ext xmlns:c16="http://schemas.microsoft.com/office/drawing/2014/chart" uri="{C3380CC4-5D6E-409C-BE32-E72D297353CC}">
              <c16:uniqueId val="{00000001-AD2C-47B9-A46C-DAF9BBF4EE3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150.15</c:v>
                </c:pt>
                <c:pt idx="1">
                  <c:v>150</c:v>
                </c:pt>
                <c:pt idx="2">
                  <c:v>150</c:v>
                </c:pt>
                <c:pt idx="3">
                  <c:v>150</c:v>
                </c:pt>
                <c:pt idx="4">
                  <c:v>150</c:v>
                </c:pt>
              </c:numCache>
            </c:numRef>
          </c:val>
          <c:extLst>
            <c:ext xmlns:c16="http://schemas.microsoft.com/office/drawing/2014/chart" uri="{C3380CC4-5D6E-409C-BE32-E72D297353CC}">
              <c16:uniqueId val="{00000000-1688-4AAF-9FFA-1D0C4B399E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221.81</c:v>
                </c:pt>
                <c:pt idx="4">
                  <c:v>230.02</c:v>
                </c:pt>
              </c:numCache>
            </c:numRef>
          </c:val>
          <c:smooth val="0"/>
          <c:extLst>
            <c:ext xmlns:c16="http://schemas.microsoft.com/office/drawing/2014/chart" uri="{C3380CC4-5D6E-409C-BE32-E72D297353CC}">
              <c16:uniqueId val="{00000001-1688-4AAF-9FFA-1D0C4B399E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愛知県　西尾市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172278</v>
      </c>
      <c r="AM8" s="50"/>
      <c r="AN8" s="50"/>
      <c r="AO8" s="50"/>
      <c r="AP8" s="50"/>
      <c r="AQ8" s="50"/>
      <c r="AR8" s="50"/>
      <c r="AS8" s="50"/>
      <c r="AT8" s="45">
        <f>データ!T6</f>
        <v>161.22</v>
      </c>
      <c r="AU8" s="45"/>
      <c r="AV8" s="45"/>
      <c r="AW8" s="45"/>
      <c r="AX8" s="45"/>
      <c r="AY8" s="45"/>
      <c r="AZ8" s="45"/>
      <c r="BA8" s="45"/>
      <c r="BB8" s="45">
        <f>データ!U6</f>
        <v>1068.5899999999999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2.0299999999999998</v>
      </c>
      <c r="Q10" s="45"/>
      <c r="R10" s="45"/>
      <c r="S10" s="45"/>
      <c r="T10" s="45"/>
      <c r="U10" s="45"/>
      <c r="V10" s="45"/>
      <c r="W10" s="45">
        <f>データ!Q6</f>
        <v>92.2</v>
      </c>
      <c r="X10" s="45"/>
      <c r="Y10" s="45"/>
      <c r="Z10" s="45"/>
      <c r="AA10" s="45"/>
      <c r="AB10" s="45"/>
      <c r="AC10" s="45"/>
      <c r="AD10" s="50">
        <f>データ!R6</f>
        <v>1566</v>
      </c>
      <c r="AE10" s="50"/>
      <c r="AF10" s="50"/>
      <c r="AG10" s="50"/>
      <c r="AH10" s="50"/>
      <c r="AI10" s="50"/>
      <c r="AJ10" s="50"/>
      <c r="AK10" s="2"/>
      <c r="AL10" s="50">
        <f>データ!V6</f>
        <v>3507</v>
      </c>
      <c r="AM10" s="50"/>
      <c r="AN10" s="50"/>
      <c r="AO10" s="50"/>
      <c r="AP10" s="50"/>
      <c r="AQ10" s="50"/>
      <c r="AR10" s="50"/>
      <c r="AS10" s="50"/>
      <c r="AT10" s="45">
        <f>データ!W6</f>
        <v>0.87</v>
      </c>
      <c r="AU10" s="45"/>
      <c r="AV10" s="45"/>
      <c r="AW10" s="45"/>
      <c r="AX10" s="45"/>
      <c r="AY10" s="45"/>
      <c r="AZ10" s="45"/>
      <c r="BA10" s="45"/>
      <c r="BB10" s="45">
        <f>データ!X6</f>
        <v>4031.03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114</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112</v>
      </c>
      <c r="BM47" s="82"/>
      <c r="BN47" s="82"/>
      <c r="BO47" s="82"/>
      <c r="BP47" s="82"/>
      <c r="BQ47" s="82"/>
      <c r="BR47" s="82"/>
      <c r="BS47" s="82"/>
      <c r="BT47" s="82"/>
      <c r="BU47" s="82"/>
      <c r="BV47" s="82"/>
      <c r="BW47" s="82"/>
      <c r="BX47" s="82"/>
      <c r="BY47" s="82"/>
      <c r="BZ47" s="8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1"/>
      <c r="BM56" s="82"/>
      <c r="BN56" s="82"/>
      <c r="BO56" s="82"/>
      <c r="BP56" s="82"/>
      <c r="BQ56" s="82"/>
      <c r="BR56" s="82"/>
      <c r="BS56" s="82"/>
      <c r="BT56" s="82"/>
      <c r="BU56" s="82"/>
      <c r="BV56" s="82"/>
      <c r="BW56" s="82"/>
      <c r="BX56" s="82"/>
      <c r="BY56" s="82"/>
      <c r="BZ56" s="8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1"/>
      <c r="BM57" s="82"/>
      <c r="BN57" s="82"/>
      <c r="BO57" s="82"/>
      <c r="BP57" s="82"/>
      <c r="BQ57" s="82"/>
      <c r="BR57" s="82"/>
      <c r="BS57" s="82"/>
      <c r="BT57" s="82"/>
      <c r="BU57" s="82"/>
      <c r="BV57" s="82"/>
      <c r="BW57" s="82"/>
      <c r="BX57" s="82"/>
      <c r="BY57" s="82"/>
      <c r="BZ57" s="8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81"/>
      <c r="BM60" s="82"/>
      <c r="BN60" s="82"/>
      <c r="BO60" s="82"/>
      <c r="BP60" s="82"/>
      <c r="BQ60" s="82"/>
      <c r="BR60" s="82"/>
      <c r="BS60" s="82"/>
      <c r="BT60" s="82"/>
      <c r="BU60" s="82"/>
      <c r="BV60" s="82"/>
      <c r="BW60" s="82"/>
      <c r="BX60" s="82"/>
      <c r="BY60" s="82"/>
      <c r="BZ60" s="83"/>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81"/>
      <c r="BM61" s="82"/>
      <c r="BN61" s="82"/>
      <c r="BO61" s="82"/>
      <c r="BP61" s="82"/>
      <c r="BQ61" s="82"/>
      <c r="BR61" s="82"/>
      <c r="BS61" s="82"/>
      <c r="BT61" s="82"/>
      <c r="BU61" s="82"/>
      <c r="BV61" s="82"/>
      <c r="BW61" s="82"/>
      <c r="BX61" s="82"/>
      <c r="BY61" s="82"/>
      <c r="BZ61" s="8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45</v>
      </c>
      <c r="O86" s="26" t="str">
        <f>データ!EO6</f>
        <v>【0.12】</v>
      </c>
    </row>
  </sheetData>
  <sheetProtection algorithmName="SHA-512" hashValue="KI97z3TKMVDs2cNq2hDygp2Fz+VWb1NSVLY2hiCdV/aUj2kGKAEBRr1HNVKpVGzV8Us1ji6SeXjTfAHxiXFS+w==" saltValue="H1L/zIJRPCidzGtSO1o1CQ==" spinCount="100000" sheet="1" objects="1" scenarios="1" formatCells="0" formatColumns="0" formatRows="0"/>
  <mergeCells count="46">
    <mergeCell ref="BL66:BZ82"/>
    <mergeCell ref="B60:BJ61"/>
    <mergeCell ref="BL64:BZ65"/>
    <mergeCell ref="BL10:BM10"/>
    <mergeCell ref="BL11:BZ13"/>
    <mergeCell ref="B14:BJ15"/>
    <mergeCell ref="BL14:BZ15"/>
    <mergeCell ref="BL45:BZ46"/>
    <mergeCell ref="BL16:BZ44"/>
    <mergeCell ref="BL47:BZ63"/>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88" t="s">
        <v>55</v>
      </c>
      <c r="I3" s="89"/>
      <c r="J3" s="89"/>
      <c r="K3" s="89"/>
      <c r="L3" s="89"/>
      <c r="M3" s="89"/>
      <c r="N3" s="89"/>
      <c r="O3" s="89"/>
      <c r="P3" s="89"/>
      <c r="Q3" s="89"/>
      <c r="R3" s="89"/>
      <c r="S3" s="89"/>
      <c r="T3" s="89"/>
      <c r="U3" s="89"/>
      <c r="V3" s="89"/>
      <c r="W3" s="89"/>
      <c r="X3" s="90"/>
      <c r="Y3" s="94" t="s">
        <v>56</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57</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58</v>
      </c>
      <c r="B4" s="30"/>
      <c r="C4" s="30"/>
      <c r="D4" s="30"/>
      <c r="E4" s="30"/>
      <c r="F4" s="30"/>
      <c r="G4" s="30"/>
      <c r="H4" s="91"/>
      <c r="I4" s="92"/>
      <c r="J4" s="92"/>
      <c r="K4" s="92"/>
      <c r="L4" s="92"/>
      <c r="M4" s="92"/>
      <c r="N4" s="92"/>
      <c r="O4" s="92"/>
      <c r="P4" s="92"/>
      <c r="Q4" s="92"/>
      <c r="R4" s="92"/>
      <c r="S4" s="92"/>
      <c r="T4" s="92"/>
      <c r="U4" s="92"/>
      <c r="V4" s="92"/>
      <c r="W4" s="92"/>
      <c r="X4" s="93"/>
      <c r="Y4" s="87" t="s">
        <v>59</v>
      </c>
      <c r="Z4" s="87"/>
      <c r="AA4" s="87"/>
      <c r="AB4" s="87"/>
      <c r="AC4" s="87"/>
      <c r="AD4" s="87"/>
      <c r="AE4" s="87"/>
      <c r="AF4" s="87"/>
      <c r="AG4" s="87"/>
      <c r="AH4" s="87"/>
      <c r="AI4" s="87"/>
      <c r="AJ4" s="87" t="s">
        <v>60</v>
      </c>
      <c r="AK4" s="87"/>
      <c r="AL4" s="87"/>
      <c r="AM4" s="87"/>
      <c r="AN4" s="87"/>
      <c r="AO4" s="87"/>
      <c r="AP4" s="87"/>
      <c r="AQ4" s="87"/>
      <c r="AR4" s="87"/>
      <c r="AS4" s="87"/>
      <c r="AT4" s="87"/>
      <c r="AU4" s="87" t="s">
        <v>61</v>
      </c>
      <c r="AV4" s="87"/>
      <c r="AW4" s="87"/>
      <c r="AX4" s="87"/>
      <c r="AY4" s="87"/>
      <c r="AZ4" s="87"/>
      <c r="BA4" s="87"/>
      <c r="BB4" s="87"/>
      <c r="BC4" s="87"/>
      <c r="BD4" s="87"/>
      <c r="BE4" s="87"/>
      <c r="BF4" s="87" t="s">
        <v>62</v>
      </c>
      <c r="BG4" s="87"/>
      <c r="BH4" s="87"/>
      <c r="BI4" s="87"/>
      <c r="BJ4" s="87"/>
      <c r="BK4" s="87"/>
      <c r="BL4" s="87"/>
      <c r="BM4" s="87"/>
      <c r="BN4" s="87"/>
      <c r="BO4" s="87"/>
      <c r="BP4" s="87"/>
      <c r="BQ4" s="87" t="s">
        <v>63</v>
      </c>
      <c r="BR4" s="87"/>
      <c r="BS4" s="87"/>
      <c r="BT4" s="87"/>
      <c r="BU4" s="87"/>
      <c r="BV4" s="87"/>
      <c r="BW4" s="87"/>
      <c r="BX4" s="87"/>
      <c r="BY4" s="87"/>
      <c r="BZ4" s="87"/>
      <c r="CA4" s="87"/>
      <c r="CB4" s="87" t="s">
        <v>64</v>
      </c>
      <c r="CC4" s="87"/>
      <c r="CD4" s="87"/>
      <c r="CE4" s="87"/>
      <c r="CF4" s="87"/>
      <c r="CG4" s="87"/>
      <c r="CH4" s="87"/>
      <c r="CI4" s="87"/>
      <c r="CJ4" s="87"/>
      <c r="CK4" s="87"/>
      <c r="CL4" s="87"/>
      <c r="CM4" s="87" t="s">
        <v>65</v>
      </c>
      <c r="CN4" s="87"/>
      <c r="CO4" s="87"/>
      <c r="CP4" s="87"/>
      <c r="CQ4" s="87"/>
      <c r="CR4" s="87"/>
      <c r="CS4" s="87"/>
      <c r="CT4" s="87"/>
      <c r="CU4" s="87"/>
      <c r="CV4" s="87"/>
      <c r="CW4" s="87"/>
      <c r="CX4" s="87" t="s">
        <v>66</v>
      </c>
      <c r="CY4" s="87"/>
      <c r="CZ4" s="87"/>
      <c r="DA4" s="87"/>
      <c r="DB4" s="87"/>
      <c r="DC4" s="87"/>
      <c r="DD4" s="87"/>
      <c r="DE4" s="87"/>
      <c r="DF4" s="87"/>
      <c r="DG4" s="87"/>
      <c r="DH4" s="87"/>
      <c r="DI4" s="87" t="s">
        <v>67</v>
      </c>
      <c r="DJ4" s="87"/>
      <c r="DK4" s="87"/>
      <c r="DL4" s="87"/>
      <c r="DM4" s="87"/>
      <c r="DN4" s="87"/>
      <c r="DO4" s="87"/>
      <c r="DP4" s="87"/>
      <c r="DQ4" s="87"/>
      <c r="DR4" s="87"/>
      <c r="DS4" s="87"/>
      <c r="DT4" s="87" t="s">
        <v>68</v>
      </c>
      <c r="DU4" s="87"/>
      <c r="DV4" s="87"/>
      <c r="DW4" s="87"/>
      <c r="DX4" s="87"/>
      <c r="DY4" s="87"/>
      <c r="DZ4" s="87"/>
      <c r="EA4" s="87"/>
      <c r="EB4" s="87"/>
      <c r="EC4" s="87"/>
      <c r="ED4" s="87"/>
      <c r="EE4" s="87" t="s">
        <v>69</v>
      </c>
      <c r="EF4" s="87"/>
      <c r="EG4" s="87"/>
      <c r="EH4" s="87"/>
      <c r="EI4" s="87"/>
      <c r="EJ4" s="87"/>
      <c r="EK4" s="87"/>
      <c r="EL4" s="87"/>
      <c r="EM4" s="87"/>
      <c r="EN4" s="87"/>
      <c r="EO4" s="87"/>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232131</v>
      </c>
      <c r="D6" s="33">
        <f t="shared" si="3"/>
        <v>47</v>
      </c>
      <c r="E6" s="33">
        <f t="shared" si="3"/>
        <v>17</v>
      </c>
      <c r="F6" s="33">
        <f t="shared" si="3"/>
        <v>4</v>
      </c>
      <c r="G6" s="33">
        <f t="shared" si="3"/>
        <v>0</v>
      </c>
      <c r="H6" s="33" t="str">
        <f t="shared" si="3"/>
        <v>愛知県　西尾市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2.0299999999999998</v>
      </c>
      <c r="Q6" s="34">
        <f t="shared" si="3"/>
        <v>92.2</v>
      </c>
      <c r="R6" s="34">
        <f t="shared" si="3"/>
        <v>1566</v>
      </c>
      <c r="S6" s="34">
        <f t="shared" si="3"/>
        <v>172278</v>
      </c>
      <c r="T6" s="34">
        <f t="shared" si="3"/>
        <v>161.22</v>
      </c>
      <c r="U6" s="34">
        <f t="shared" si="3"/>
        <v>1068.5899999999999</v>
      </c>
      <c r="V6" s="34">
        <f t="shared" si="3"/>
        <v>3507</v>
      </c>
      <c r="W6" s="34">
        <f t="shared" si="3"/>
        <v>0.87</v>
      </c>
      <c r="X6" s="34">
        <f t="shared" si="3"/>
        <v>4031.03</v>
      </c>
      <c r="Y6" s="35">
        <f>IF(Y7="",NA(),Y7)</f>
        <v>80.010000000000005</v>
      </c>
      <c r="Z6" s="35">
        <f t="shared" ref="Z6:AH6" si="4">IF(Z7="",NA(),Z7)</f>
        <v>81</v>
      </c>
      <c r="AA6" s="35">
        <f t="shared" si="4"/>
        <v>79.09</v>
      </c>
      <c r="AB6" s="35">
        <f t="shared" si="4"/>
        <v>90.04</v>
      </c>
      <c r="AC6" s="35">
        <f t="shared" si="4"/>
        <v>78.400000000000006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2688.44</v>
      </c>
      <c r="BG6" s="35">
        <f t="shared" ref="BG6:BO6" si="7">IF(BG7="",NA(),BG7)</f>
        <v>2026.63</v>
      </c>
      <c r="BH6" s="35">
        <f t="shared" si="7"/>
        <v>1646.03</v>
      </c>
      <c r="BI6" s="35">
        <f t="shared" si="7"/>
        <v>1471.16</v>
      </c>
      <c r="BJ6" s="35">
        <f t="shared" si="7"/>
        <v>1453.83</v>
      </c>
      <c r="BK6" s="35">
        <f t="shared" si="7"/>
        <v>1671.86</v>
      </c>
      <c r="BL6" s="35">
        <f t="shared" si="7"/>
        <v>1673.47</v>
      </c>
      <c r="BM6" s="35">
        <f t="shared" si="7"/>
        <v>1592.72</v>
      </c>
      <c r="BN6" s="35">
        <f t="shared" si="7"/>
        <v>1243.71</v>
      </c>
      <c r="BO6" s="35">
        <f t="shared" si="7"/>
        <v>1194.1500000000001</v>
      </c>
      <c r="BP6" s="34" t="str">
        <f>IF(BP7="","",IF(BP7="-","【-】","【"&amp;SUBSTITUTE(TEXT(BP7,"#,##0.00"),"-","△")&amp;"】"))</f>
        <v>【1,209.40】</v>
      </c>
      <c r="BQ6" s="35">
        <f>IF(BQ7="",NA(),BQ7)</f>
        <v>68.41</v>
      </c>
      <c r="BR6" s="35">
        <f t="shared" ref="BR6:BZ6" si="8">IF(BR7="",NA(),BR7)</f>
        <v>69.09</v>
      </c>
      <c r="BS6" s="35">
        <f t="shared" si="8"/>
        <v>68.45</v>
      </c>
      <c r="BT6" s="35">
        <f t="shared" si="8"/>
        <v>68.56</v>
      </c>
      <c r="BU6" s="35">
        <f t="shared" si="8"/>
        <v>68.099999999999994</v>
      </c>
      <c r="BV6" s="35">
        <f t="shared" si="8"/>
        <v>50.54</v>
      </c>
      <c r="BW6" s="35">
        <f t="shared" si="8"/>
        <v>49.22</v>
      </c>
      <c r="BX6" s="35">
        <f t="shared" si="8"/>
        <v>53.7</v>
      </c>
      <c r="BY6" s="35">
        <f t="shared" si="8"/>
        <v>74.3</v>
      </c>
      <c r="BZ6" s="35">
        <f t="shared" si="8"/>
        <v>72.260000000000005</v>
      </c>
      <c r="CA6" s="34" t="str">
        <f>IF(CA7="","",IF(CA7="-","【-】","【"&amp;SUBSTITUTE(TEXT(CA7,"#,##0.00"),"-","△")&amp;"】"))</f>
        <v>【74.48】</v>
      </c>
      <c r="CB6" s="35">
        <f>IF(CB7="",NA(),CB7)</f>
        <v>150.15</v>
      </c>
      <c r="CC6" s="35">
        <f t="shared" ref="CC6:CK6" si="9">IF(CC7="",NA(),CC7)</f>
        <v>150</v>
      </c>
      <c r="CD6" s="35">
        <f t="shared" si="9"/>
        <v>150</v>
      </c>
      <c r="CE6" s="35">
        <f t="shared" si="9"/>
        <v>150</v>
      </c>
      <c r="CF6" s="35">
        <f t="shared" si="9"/>
        <v>150</v>
      </c>
      <c r="CG6" s="35">
        <f t="shared" si="9"/>
        <v>320.36</v>
      </c>
      <c r="CH6" s="35">
        <f t="shared" si="9"/>
        <v>332.02</v>
      </c>
      <c r="CI6" s="35">
        <f t="shared" si="9"/>
        <v>300.35000000000002</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43.36</v>
      </c>
      <c r="CV6" s="35">
        <f t="shared" si="10"/>
        <v>42.56</v>
      </c>
      <c r="CW6" s="34" t="str">
        <f>IF(CW7="","",IF(CW7="-","【-】","【"&amp;SUBSTITUTE(TEXT(CW7,"#,##0.00"),"-","△")&amp;"】"))</f>
        <v>【42.82】</v>
      </c>
      <c r="CX6" s="35">
        <f>IF(CX7="",NA(),CX7)</f>
        <v>77.489999999999995</v>
      </c>
      <c r="CY6" s="35">
        <f t="shared" ref="CY6:DG6" si="11">IF(CY7="",NA(),CY7)</f>
        <v>67.069999999999993</v>
      </c>
      <c r="CZ6" s="35">
        <f t="shared" si="11"/>
        <v>77.260000000000005</v>
      </c>
      <c r="DA6" s="35">
        <f t="shared" si="11"/>
        <v>81.739999999999995</v>
      </c>
      <c r="DB6" s="35">
        <f t="shared" si="11"/>
        <v>83.83</v>
      </c>
      <c r="DC6" s="35">
        <f t="shared" si="11"/>
        <v>70.14</v>
      </c>
      <c r="DD6" s="35">
        <f t="shared" si="11"/>
        <v>68.83</v>
      </c>
      <c r="DE6" s="35">
        <f t="shared" si="11"/>
        <v>68.459999999999994</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0.09</v>
      </c>
      <c r="EN6" s="35">
        <f t="shared" si="14"/>
        <v>0.13</v>
      </c>
      <c r="EO6" s="34" t="str">
        <f>IF(EO7="","",IF(EO7="-","【-】","【"&amp;SUBSTITUTE(TEXT(EO7,"#,##0.00"),"-","△")&amp;"】"))</f>
        <v>【0.12】</v>
      </c>
    </row>
    <row r="7" spans="1:145" s="36" customFormat="1" x14ac:dyDescent="0.15">
      <c r="A7" s="28"/>
      <c r="B7" s="37">
        <v>2018</v>
      </c>
      <c r="C7" s="37">
        <v>232131</v>
      </c>
      <c r="D7" s="37">
        <v>47</v>
      </c>
      <c r="E7" s="37">
        <v>17</v>
      </c>
      <c r="F7" s="37">
        <v>4</v>
      </c>
      <c r="G7" s="37">
        <v>0</v>
      </c>
      <c r="H7" s="37" t="s">
        <v>99</v>
      </c>
      <c r="I7" s="37" t="s">
        <v>100</v>
      </c>
      <c r="J7" s="37" t="s">
        <v>101</v>
      </c>
      <c r="K7" s="37" t="s">
        <v>102</v>
      </c>
      <c r="L7" s="37" t="s">
        <v>103</v>
      </c>
      <c r="M7" s="37" t="s">
        <v>104</v>
      </c>
      <c r="N7" s="38" t="s">
        <v>105</v>
      </c>
      <c r="O7" s="38" t="s">
        <v>106</v>
      </c>
      <c r="P7" s="38">
        <v>2.0299999999999998</v>
      </c>
      <c r="Q7" s="38">
        <v>92.2</v>
      </c>
      <c r="R7" s="38">
        <v>1566</v>
      </c>
      <c r="S7" s="38">
        <v>172278</v>
      </c>
      <c r="T7" s="38">
        <v>161.22</v>
      </c>
      <c r="U7" s="38">
        <v>1068.5899999999999</v>
      </c>
      <c r="V7" s="38">
        <v>3507</v>
      </c>
      <c r="W7" s="38">
        <v>0.87</v>
      </c>
      <c r="X7" s="38">
        <v>4031.03</v>
      </c>
      <c r="Y7" s="38">
        <v>80.010000000000005</v>
      </c>
      <c r="Z7" s="38">
        <v>81</v>
      </c>
      <c r="AA7" s="38">
        <v>79.09</v>
      </c>
      <c r="AB7" s="38">
        <v>90.04</v>
      </c>
      <c r="AC7" s="38">
        <v>78.400000000000006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2688.44</v>
      </c>
      <c r="BG7" s="38">
        <v>2026.63</v>
      </c>
      <c r="BH7" s="38">
        <v>1646.03</v>
      </c>
      <c r="BI7" s="38">
        <v>1471.16</v>
      </c>
      <c r="BJ7" s="38">
        <v>1453.83</v>
      </c>
      <c r="BK7" s="38">
        <v>1671.86</v>
      </c>
      <c r="BL7" s="38">
        <v>1673.47</v>
      </c>
      <c r="BM7" s="38">
        <v>1592.72</v>
      </c>
      <c r="BN7" s="38">
        <v>1243.71</v>
      </c>
      <c r="BO7" s="38">
        <v>1194.1500000000001</v>
      </c>
      <c r="BP7" s="38">
        <v>1209.4000000000001</v>
      </c>
      <c r="BQ7" s="38">
        <v>68.41</v>
      </c>
      <c r="BR7" s="38">
        <v>69.09</v>
      </c>
      <c r="BS7" s="38">
        <v>68.45</v>
      </c>
      <c r="BT7" s="38">
        <v>68.56</v>
      </c>
      <c r="BU7" s="38">
        <v>68.099999999999994</v>
      </c>
      <c r="BV7" s="38">
        <v>50.54</v>
      </c>
      <c r="BW7" s="38">
        <v>49.22</v>
      </c>
      <c r="BX7" s="38">
        <v>53.7</v>
      </c>
      <c r="BY7" s="38">
        <v>74.3</v>
      </c>
      <c r="BZ7" s="38">
        <v>72.260000000000005</v>
      </c>
      <c r="CA7" s="38">
        <v>74.48</v>
      </c>
      <c r="CB7" s="38">
        <v>150.15</v>
      </c>
      <c r="CC7" s="38">
        <v>150</v>
      </c>
      <c r="CD7" s="38">
        <v>150</v>
      </c>
      <c r="CE7" s="38">
        <v>150</v>
      </c>
      <c r="CF7" s="38">
        <v>150</v>
      </c>
      <c r="CG7" s="38">
        <v>320.36</v>
      </c>
      <c r="CH7" s="38">
        <v>332.02</v>
      </c>
      <c r="CI7" s="38">
        <v>300.35000000000002</v>
      </c>
      <c r="CJ7" s="38">
        <v>221.81</v>
      </c>
      <c r="CK7" s="38">
        <v>230.02</v>
      </c>
      <c r="CL7" s="38">
        <v>219.46</v>
      </c>
      <c r="CM7" s="38" t="s">
        <v>105</v>
      </c>
      <c r="CN7" s="38" t="s">
        <v>105</v>
      </c>
      <c r="CO7" s="38" t="s">
        <v>105</v>
      </c>
      <c r="CP7" s="38" t="s">
        <v>105</v>
      </c>
      <c r="CQ7" s="38" t="s">
        <v>105</v>
      </c>
      <c r="CR7" s="38">
        <v>34.74</v>
      </c>
      <c r="CS7" s="38">
        <v>36.65</v>
      </c>
      <c r="CT7" s="38">
        <v>37.72</v>
      </c>
      <c r="CU7" s="38">
        <v>43.36</v>
      </c>
      <c r="CV7" s="38">
        <v>42.56</v>
      </c>
      <c r="CW7" s="38">
        <v>42.82</v>
      </c>
      <c r="CX7" s="38">
        <v>77.489999999999995</v>
      </c>
      <c r="CY7" s="38">
        <v>67.069999999999993</v>
      </c>
      <c r="CZ7" s="38">
        <v>77.260000000000005</v>
      </c>
      <c r="DA7" s="38">
        <v>81.739999999999995</v>
      </c>
      <c r="DB7" s="38">
        <v>83.83</v>
      </c>
      <c r="DC7" s="38">
        <v>70.14</v>
      </c>
      <c r="DD7" s="38">
        <v>68.83</v>
      </c>
      <c r="DE7" s="38">
        <v>68.459999999999994</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小倉　崇伸</cp:lastModifiedBy>
  <cp:lastPrinted>2020-02-05T08:00:07Z</cp:lastPrinted>
  <dcterms:created xsi:type="dcterms:W3CDTF">2019-12-05T05:12:51Z</dcterms:created>
  <dcterms:modified xsi:type="dcterms:W3CDTF">2020-02-05T08:00:27Z</dcterms:modified>
  <cp:category/>
</cp:coreProperties>
</file>