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ogura\Desktop\200205 公営企業に係る「経営比較分析表」の分析等の確認について\"/>
    </mc:Choice>
  </mc:AlternateContent>
  <xr:revisionPtr revIDLastSave="0" documentId="13_ncr:1_{04F472C0-ADB5-4F64-9E6C-CF126844FCE3}" xr6:coauthVersionLast="36" xr6:coauthVersionMax="36" xr10:uidLastSave="{00000000-0000-0000-0000-000000000000}"/>
  <workbookProtection workbookAlgorithmName="SHA-512" workbookHashValue="+HMISLVCeM6yKOR16lHRjGQQCOzH4B1djszrKj7Sz4Lh5zUiccMq3bWpLzsAV6thLJWBqdnnhsDbNfsNk+Zclw==" workbookSaltValue="0Hr3nnTEJw2UfT5DNfiDeg=="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<sst xmlns="http://schemas.openxmlformats.org/spreadsheetml/2006/main" count="228" uniqueCount="113">
  <si>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</si>
  <si>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</si>
  <si>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</si>
  <si>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</si>
  <si>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</si>
  <si>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</si>
  <si>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</si>
  <si>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</si>
  <si>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</si>
  <si>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</si>
  <si>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</si>
  <si>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</si>
  <si>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</si>
  <si>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</si>
  <si>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</si>
  <si>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</si>
  <si>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</si>
  <si>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</si>
  <si>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</si>
  <si>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</si>
  <si>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</si>
  <si>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</si>
  <si>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</si>
  <si>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</si>
  <si>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</si>
  <si>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</si>
  <si>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</si>
  <si>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</si>
  <si>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</si>
  <si>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</si>
  <si>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</si>
  <si>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</si>
  <si>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</si>
  <si>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</si>
  <si>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</si>
  <si>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</si>
  <si>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</si>
  <si>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</si>
  <si>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</si>
  <si>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</si>
  <si>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</si>
  <si>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</si>
  <si>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</si>
  <si>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</si>
  <si>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</si>
  <si>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</si>
  <si>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</si>
  <si>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</si>
  <si>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</si>
  <si>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</si>
  <si>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</si>
  <si>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</si>
  <si>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</si>
  <si>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</si>
  <si>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</si>
  <si>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</si>
  <si>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</si>
  <si>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</si>
  <si>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</si>
  <si>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</si>
  <si>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</si>
  <si>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</si>
  <si>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</si>
  <si>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</si>
  <si>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</si>
  <si>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</si>
  <si>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</si>
  <si>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</si>
  <si>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</si>
  <si>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</si>
  <si>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</si>
  <si>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</si>
  <si>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</si>
  <si>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</si>
  <si>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</si>
  <si>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</si>
  <si>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</si>
  <si>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</si>
  <si>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</si>
  <si>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</si>
  <si>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</si>
  <si>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</si>
  <si>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</si>
  <si>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</si>
  <si>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</si>
  <si>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</si>
  <si>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</si>
  <si>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</si>
  <si>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</si>
  <si>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</si>
  <si>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</si>
  <si>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</si>
  <si>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</si>
  <si>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</si>
  <si>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</si>
  <si>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</si>
  <si>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</si>
  <si>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</si>
  <si>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</si>
  <si>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</si>
  <si>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</si>
  <si>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</si>
  <si>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</si>
  <si>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</si>
  <si>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</si>
  <si>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</si>
  <si>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</si>
  <si>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</si>
  <si>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</si>
  <si>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</si>
  <si>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農業集落排水事業は、農業用排水の水質保全と、農村集落の生活環境の改善や、地域における資源循環の促進などを図るために、昭和63年度から整備を進めてきたもので、比較的整備時期が新しいことから、③管渠改善率に対象となる数値が含まれないという状況になっているが、平成25年度をもって建設事業を完了し、今後、管渠の更新投資、老朽化対策などへの対処が事業の中心となるため、こうした成果は今後現れてくる。</t>
    <rPh sb="1" eb="3">
      <t>ニシオ</t>
    </rPh>
    <rPh sb="151" eb="153">
      <t>コンゴ</t>
    </rPh>
    <rPh sb="174" eb="176">
      <t>ジギョウ</t>
    </rPh>
    <rPh sb="177" eb="179">
      <t>チュウシン</t>
    </rPh>
    <phoneticPr fontId="4"/>
  </si>
  <si>
    <t>　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今後は、流域下水道への接続による施設の統廃合などを検討するとともに、公共下水道事業などと足並みを揃えて、市民や学識経験者で構成する西尾市上下水道事業審議会からの答申に沿った使用料改定を行っていく予定である。
　さらに、将来にわたって下水道事業を持続的かつ安定的に経営することを目的として、令和２年４月には地方公営企業法適用後の経営戦略を策定・公表する予定である。</t>
    <rPh sb="34" eb="36">
      <t>ゲンザイ</t>
    </rPh>
    <rPh sb="67" eb="69">
      <t>キギョウ</t>
    </rPh>
    <rPh sb="138" eb="141">
      <t>ジギョウヒ</t>
    </rPh>
    <rPh sb="142" eb="144">
      <t>ミア</t>
    </rPh>
    <rPh sb="145" eb="148">
      <t>シヨウリョウ</t>
    </rPh>
    <rPh sb="148" eb="150">
      <t>シュウニュウ</t>
    </rPh>
    <rPh sb="151" eb="153">
      <t>カクホ</t>
    </rPh>
    <rPh sb="217" eb="219">
      <t>リュウイキ</t>
    </rPh>
    <rPh sb="219" eb="222">
      <t>ゲスイドウ</t>
    </rPh>
    <rPh sb="224" eb="226">
      <t>セツゾク</t>
    </rPh>
    <rPh sb="229" eb="231">
      <t>シセツ</t>
    </rPh>
    <rPh sb="232" eb="235">
      <t>トウハイゴウ</t>
    </rPh>
    <rPh sb="238" eb="240">
      <t>ケントウ</t>
    </rPh>
    <rPh sb="247" eb="249">
      <t>コウキョウ</t>
    </rPh>
    <rPh sb="249" eb="252">
      <t>ゲスイドウ</t>
    </rPh>
    <rPh sb="252" eb="254">
      <t>ジギョウ</t>
    </rPh>
    <rPh sb="257" eb="259">
      <t>アシナ</t>
    </rPh>
    <rPh sb="261" eb="262">
      <t>ソロ</t>
    </rPh>
    <phoneticPr fontId="4"/>
  </si>
  <si>
    <t>①収益的収支比率
　工場や飲食店等の新規接続に伴う使用料収入の増などにより収益は増加した。一方、不明水対策としての管渠点検調査委託料や処理場機器等の電気料金増により費用が増加し、償還進捗により地方債償還金も増加したため比率は悪化した。今後、使用料体系の改定や維持管理費等の抑制により、基準外繰入金に頼らない経営改善が喫緊の課題である。
④企業債残高対事業規模比率
　使用料収入の増に伴う営業収益の改善により比率が改善した。平成25年度をもって建設事業は完了しており、今後も徐々に減少していくものと見込まれる。
⑤経費回収率
　委託料や電気料金の増による汚水処理費の増加以上に、新規接続に伴い使用料収入が増加したため、比率は若干改善した。いまだ平均値以上ではあるものの、使用料収入の増加に向けた使用料体系の早期改定と維持管理費の抑制に向けた公共下水道への統廃合について検討を進める必要がある。
⑥汚水処理原価
　いまだ平均値以下ではあるものの、前年度と同程度となった。今後、有収水量の大幅な増加は見込めないため、維持管理費の抑制が必要である。
⑦施設利用率
　時期により最大稼働率が100％を超える日もあり、適正な水準にあるが、有収率の改善に向けて、不明水対策を実施していく予定である。
⑧水洗化率
　新規接続による増加数以上に地区全体の人口減少数が大きく、水洗化率は微減となった。今後、使用料収入の増加に向けて100％を目標とした普及促進活動をしていく必要がある。</t>
    <rPh sb="1" eb="4">
      <t>シュウエキテキ</t>
    </rPh>
    <rPh sb="4" eb="6">
      <t>シュウシ</t>
    </rPh>
    <rPh sb="6" eb="8">
      <t>ヒリツ</t>
    </rPh>
    <rPh sb="45" eb="47">
      <t>イッポウ</t>
    </rPh>
    <rPh sb="48" eb="50">
      <t>フメイ</t>
    </rPh>
    <rPh sb="50" eb="51">
      <t>スイ</t>
    </rPh>
    <rPh sb="51" eb="53">
      <t>タイサク</t>
    </rPh>
    <rPh sb="57" eb="59">
      <t>カンキョ</t>
    </rPh>
    <rPh sb="59" eb="61">
      <t>テンケン</t>
    </rPh>
    <rPh sb="61" eb="63">
      <t>チョウサ</t>
    </rPh>
    <rPh sb="63" eb="66">
      <t>イタクリョウ</t>
    </rPh>
    <rPh sb="67" eb="70">
      <t>ショリジョウ</t>
    </rPh>
    <rPh sb="70" eb="72">
      <t>キキ</t>
    </rPh>
    <rPh sb="72" eb="73">
      <t>トウ</t>
    </rPh>
    <rPh sb="74" eb="76">
      <t>デンキ</t>
    </rPh>
    <rPh sb="76" eb="78">
      <t>リョウキン</t>
    </rPh>
    <rPh sb="78" eb="79">
      <t>ゾウ</t>
    </rPh>
    <rPh sb="82" eb="84">
      <t>ヒヨウ</t>
    </rPh>
    <rPh sb="85" eb="87">
      <t>ゾウカ</t>
    </rPh>
    <rPh sb="89" eb="91">
      <t>ショウカン</t>
    </rPh>
    <rPh sb="91" eb="93">
      <t>シンチョク</t>
    </rPh>
    <rPh sb="96" eb="99">
      <t>チホウサイ</t>
    </rPh>
    <rPh sb="99" eb="102">
      <t>ショウカンキン</t>
    </rPh>
    <rPh sb="109" eb="111">
      <t>ヒリツ</t>
    </rPh>
    <rPh sb="112" eb="114">
      <t>アッカ</t>
    </rPh>
    <rPh sb="117" eb="119">
      <t>コンゴ</t>
    </rPh>
    <rPh sb="120" eb="123">
      <t>シヨウリョウ</t>
    </rPh>
    <rPh sb="123" eb="125">
      <t>タイケイ</t>
    </rPh>
    <rPh sb="126" eb="128">
      <t>カイテイ</t>
    </rPh>
    <rPh sb="129" eb="131">
      <t>イジ</t>
    </rPh>
    <rPh sb="131" eb="134">
      <t>カンリヒ</t>
    </rPh>
    <rPh sb="134" eb="135">
      <t>トウ</t>
    </rPh>
    <rPh sb="136" eb="138">
      <t>ヨクセイ</t>
    </rPh>
    <rPh sb="142" eb="144">
      <t>キジュン</t>
    </rPh>
    <rPh sb="144" eb="145">
      <t>ガイ</t>
    </rPh>
    <rPh sb="145" eb="147">
      <t>クリイレ</t>
    </rPh>
    <rPh sb="147" eb="148">
      <t>キン</t>
    </rPh>
    <rPh sb="149" eb="150">
      <t>タヨ</t>
    </rPh>
    <rPh sb="153" eb="155">
      <t>ケイエイ</t>
    </rPh>
    <rPh sb="155" eb="157">
      <t>カイゼン</t>
    </rPh>
    <rPh sb="158" eb="160">
      <t>キッキン</t>
    </rPh>
    <rPh sb="161" eb="163">
      <t>カダイ</t>
    </rPh>
    <rPh sb="170" eb="172">
      <t>キギョウ</t>
    </rPh>
    <rPh sb="172" eb="173">
      <t>サイ</t>
    </rPh>
    <rPh sb="173" eb="175">
      <t>ザンダカ</t>
    </rPh>
    <rPh sb="175" eb="176">
      <t>タイ</t>
    </rPh>
    <rPh sb="176" eb="178">
      <t>ジギョウ</t>
    </rPh>
    <rPh sb="178" eb="180">
      <t>キボ</t>
    </rPh>
    <rPh sb="180" eb="182">
      <t>ヒリツ</t>
    </rPh>
    <rPh sb="184" eb="187">
      <t>シヨウリョウ</t>
    </rPh>
    <rPh sb="187" eb="189">
      <t>シュウニュウ</t>
    </rPh>
    <rPh sb="190" eb="191">
      <t>ゾウ</t>
    </rPh>
    <rPh sb="192" eb="193">
      <t>トモナ</t>
    </rPh>
    <rPh sb="194" eb="196">
      <t>エイギョウ</t>
    </rPh>
    <rPh sb="196" eb="198">
      <t>シュウエキ</t>
    </rPh>
    <rPh sb="199" eb="201">
      <t>カイゼン</t>
    </rPh>
    <rPh sb="204" eb="206">
      <t>ヒリツ</t>
    </rPh>
    <rPh sb="207" eb="209">
      <t>カイゼン</t>
    </rPh>
    <rPh sb="234" eb="236">
      <t>コンゴ</t>
    </rPh>
    <rPh sb="237" eb="239">
      <t>ジョジョ</t>
    </rPh>
    <rPh sb="240" eb="242">
      <t>ゲンショウ</t>
    </rPh>
    <rPh sb="249" eb="251">
      <t>ミコ</t>
    </rPh>
    <rPh sb="258" eb="260">
      <t>ケイヒ</t>
    </rPh>
    <rPh sb="260" eb="262">
      <t>カイシュウ</t>
    </rPh>
    <rPh sb="262" eb="263">
      <t>リツ</t>
    </rPh>
    <rPh sb="265" eb="268">
      <t>イタクリョウ</t>
    </rPh>
    <rPh sb="269" eb="271">
      <t>デンキ</t>
    </rPh>
    <rPh sb="271" eb="273">
      <t>リョウキン</t>
    </rPh>
    <rPh sb="274" eb="275">
      <t>ゾウ</t>
    </rPh>
    <rPh sb="278" eb="280">
      <t>オスイ</t>
    </rPh>
    <rPh sb="280" eb="282">
      <t>ショリ</t>
    </rPh>
    <rPh sb="282" eb="283">
      <t>ヒ</t>
    </rPh>
    <rPh sb="284" eb="286">
      <t>ゾウカ</t>
    </rPh>
    <rPh sb="286" eb="288">
      <t>イジョウ</t>
    </rPh>
    <rPh sb="290" eb="292">
      <t>シンキ</t>
    </rPh>
    <rPh sb="292" eb="294">
      <t>セツゾク</t>
    </rPh>
    <rPh sb="295" eb="296">
      <t>トモナ</t>
    </rPh>
    <rPh sb="297" eb="300">
      <t>シヨウリョウ</t>
    </rPh>
    <rPh sb="300" eb="302">
      <t>シュウニュウ</t>
    </rPh>
    <rPh sb="303" eb="305">
      <t>ゾウカ</t>
    </rPh>
    <rPh sb="310" eb="312">
      <t>ヒリツ</t>
    </rPh>
    <rPh sb="313" eb="315">
      <t>ジャッカン</t>
    </rPh>
    <rPh sb="315" eb="317">
      <t>カイゼン</t>
    </rPh>
    <rPh sb="323" eb="325">
      <t>ヘイキン</t>
    </rPh>
    <rPh sb="325" eb="326">
      <t>チ</t>
    </rPh>
    <rPh sb="326" eb="328">
      <t>イジョウ</t>
    </rPh>
    <rPh sb="336" eb="339">
      <t>シヨウリョウ</t>
    </rPh>
    <rPh sb="339" eb="341">
      <t>シュウニュウ</t>
    </rPh>
    <rPh sb="342" eb="344">
      <t>ゾウカ</t>
    </rPh>
    <rPh sb="345" eb="346">
      <t>ム</t>
    </rPh>
    <rPh sb="348" eb="351">
      <t>シヨウリョウ</t>
    </rPh>
    <rPh sb="354" eb="356">
      <t>ソウキ</t>
    </rPh>
    <rPh sb="356" eb="358">
      <t>カイテイ</t>
    </rPh>
    <rPh sb="359" eb="361">
      <t>イジ</t>
    </rPh>
    <rPh sb="361" eb="364">
      <t>カンリヒ</t>
    </rPh>
    <rPh sb="365" eb="367">
      <t>ヨクセイ</t>
    </rPh>
    <rPh sb="368" eb="369">
      <t>ム</t>
    </rPh>
    <rPh sb="371" eb="373">
      <t>コウキョウ</t>
    </rPh>
    <rPh sb="373" eb="376">
      <t>ゲスイドウ</t>
    </rPh>
    <rPh sb="378" eb="381">
      <t>トウハイゴウ</t>
    </rPh>
    <rPh sb="385" eb="387">
      <t>ケントウ</t>
    </rPh>
    <rPh sb="388" eb="389">
      <t>スス</t>
    </rPh>
    <rPh sb="400" eb="402">
      <t>オスイ</t>
    </rPh>
    <rPh sb="402" eb="404">
      <t>ショリ</t>
    </rPh>
    <rPh sb="404" eb="406">
      <t>ゲンカ</t>
    </rPh>
    <rPh sb="411" eb="414">
      <t>ヘイキンチ</t>
    </rPh>
    <rPh sb="414" eb="416">
      <t>イカ</t>
    </rPh>
    <rPh sb="424" eb="427">
      <t>ゼンネンド</t>
    </rPh>
    <rPh sb="428" eb="431">
      <t>ドウテイド</t>
    </rPh>
    <rPh sb="436" eb="438">
      <t>コンゴ</t>
    </rPh>
    <rPh sb="439" eb="441">
      <t>ユウシュウ</t>
    </rPh>
    <rPh sb="441" eb="443">
      <t>スイリョウ</t>
    </rPh>
    <rPh sb="444" eb="446">
      <t>オオハバ</t>
    </rPh>
    <rPh sb="447" eb="449">
      <t>ゾウカ</t>
    </rPh>
    <rPh sb="450" eb="452">
      <t>ミコ</t>
    </rPh>
    <rPh sb="458" eb="460">
      <t>イジ</t>
    </rPh>
    <rPh sb="460" eb="463">
      <t>カンリヒ</t>
    </rPh>
    <rPh sb="464" eb="466">
      <t>ヨクセイ</t>
    </rPh>
    <rPh sb="467" eb="469">
      <t>ヒツヨウ</t>
    </rPh>
    <rPh sb="476" eb="478">
      <t>シセツ</t>
    </rPh>
    <rPh sb="478" eb="481">
      <t>リヨウリツ</t>
    </rPh>
    <rPh sb="483" eb="485">
      <t>ジキ</t>
    </rPh>
    <rPh sb="488" eb="490">
      <t>サイダイ</t>
    </rPh>
    <rPh sb="490" eb="492">
      <t>カドウ</t>
    </rPh>
    <rPh sb="492" eb="493">
      <t>リツ</t>
    </rPh>
    <rPh sb="499" eb="500">
      <t>コ</t>
    </rPh>
    <rPh sb="502" eb="503">
      <t>ヒ</t>
    </rPh>
    <rPh sb="507" eb="509">
      <t>テキセイ</t>
    </rPh>
    <rPh sb="510" eb="512">
      <t>スイジュン</t>
    </rPh>
    <rPh sb="528" eb="530">
      <t>フメイ</t>
    </rPh>
    <rPh sb="530" eb="531">
      <t>スイ</t>
    </rPh>
    <rPh sb="531" eb="533">
      <t>タイサク</t>
    </rPh>
    <rPh sb="534" eb="536">
      <t>ジッシ</t>
    </rPh>
    <rPh sb="540" eb="542">
      <t>ヨテイ</t>
    </rPh>
    <rPh sb="549" eb="552">
      <t>スイセンカ</t>
    </rPh>
    <rPh sb="552" eb="553">
      <t>リツ</t>
    </rPh>
    <rPh sb="555" eb="557">
      <t>シンキ</t>
    </rPh>
    <rPh sb="557" eb="559">
      <t>セツゾク</t>
    </rPh>
    <rPh sb="564" eb="565">
      <t>スウ</t>
    </rPh>
    <rPh sb="565" eb="567">
      <t>イジョウ</t>
    </rPh>
    <rPh sb="568" eb="570">
      <t>チク</t>
    </rPh>
    <rPh sb="570" eb="572">
      <t>ゼンタイ</t>
    </rPh>
    <rPh sb="573" eb="575">
      <t>ジンコウ</t>
    </rPh>
    <rPh sb="575" eb="577">
      <t>ゲンショウ</t>
    </rPh>
    <rPh sb="577" eb="578">
      <t>スウ</t>
    </rPh>
    <rPh sb="579" eb="580">
      <t>オオ</t>
    </rPh>
    <rPh sb="583" eb="586">
      <t>スイセンカ</t>
    </rPh>
    <rPh sb="586" eb="587">
      <t>リツ</t>
    </rPh>
    <rPh sb="588" eb="590">
      <t>ビゲン</t>
    </rPh>
    <rPh sb="595" eb="597">
      <t>コンゴ</t>
    </rPh>
    <rPh sb="598" eb="601">
      <t>シヨウリョウ</t>
    </rPh>
    <rPh sb="604" eb="606">
      <t>ゾウカ</t>
    </rPh>
    <rPh sb="607" eb="608">
      <t>ム</t>
    </rPh>
    <rPh sb="615" eb="617">
      <t>モクヒョウ</t>
    </rPh>
    <rPh sb="620" eb="622">
      <t>フキュウ</t>
    </rPh>
    <rPh sb="622" eb="624">
      <t>ソクシン</t>
    </rPh>
    <rPh sb="624" eb="626">
      <t>カツドウ</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</si>
</sst>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43-4C25-A142-F6FFAA3847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243-4C25-A142-F6FFAA3847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62.23</c:v>
                </c:pt>
                <c:pt idx="1">
                  <c:v>67.23</c:v>
                </c:pt>
                <c:pt idx="2">
                  <c:v>64.95</c:v>
                </c:pt>
                <c:pt idx="3">
                  <c:v>70.709999999999994</c:v>
                </c:pt>
                <c:pt idx="4">
                  <c:v>70.239999999999995</c:v>
                </c:pt>
              </c:numCache>
            </c:numRef>
          </c:val>
          <c:extLst>
            <c:ext xmlns:c16="http://schemas.microsoft.com/office/drawing/2014/chart" uri="{C3380CC4-5D6E-409C-BE32-E72D297353CC}">
              <c16:uniqueId val="{00000000-48A4-44F6-8147-3C1E16B9FA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8A4-44F6-8147-3C1E16B9FA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92.33</c:v>
                </c:pt>
                <c:pt idx="1">
                  <c:v>94.83</c:v>
                </c:pt>
                <c:pt idx="2">
                  <c:v>95.45</c:v>
                </c:pt>
                <c:pt idx="3">
                  <c:v>96</c:v>
                </c:pt>
                <c:pt idx="4">
                  <c:v>95.85</c:v>
                </c:pt>
              </c:numCache>
            </c:numRef>
          </c:val>
          <c:extLst>
            <c:ext xmlns:c16="http://schemas.microsoft.com/office/drawing/2014/chart" uri="{C3380CC4-5D6E-409C-BE32-E72D297353CC}">
              <c16:uniqueId val="{00000000-970E-4776-8856-C572645113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70E-4776-8856-C572645113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86.06</c:v>
                </c:pt>
                <c:pt idx="1">
                  <c:v>76.97</c:v>
                </c:pt>
                <c:pt idx="2">
                  <c:v>84.62</c:v>
                </c:pt>
                <c:pt idx="3">
                  <c:v>90.77</c:v>
                </c:pt>
                <c:pt idx="4">
                  <c:v>87.24</c:v>
                </c:pt>
              </c:numCache>
            </c:numRef>
          </c:val>
          <c:extLst>
            <c:ext xmlns:c16="http://schemas.microsoft.com/office/drawing/2014/chart" uri="{C3380CC4-5D6E-409C-BE32-E72D297353CC}">
              <c16:uniqueId val="{00000000-6C3B-42BD-9662-5324549DDE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B-42BD-9662-5324549DDE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0D-4729-91BB-98AF4A1353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D-4729-91BB-98AF4A1353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AC-4C15-ABF2-6F36800C70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C-4C15-ABF2-6F36800C70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B-4027-A792-F879CF91E2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B-4027-A792-F879CF91E2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C-4873-8753-341BB9DC2E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C-4873-8753-341BB9DC2E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10.31</c:v>
                </c:pt>
                <c:pt idx="1">
                  <c:v>1.91</c:v>
                </c:pt>
                <c:pt idx="2">
                  <c:v>1.79</c:v>
                </c:pt>
                <c:pt idx="3">
                  <c:v>1.68</c:v>
                </c:pt>
                <c:pt idx="4">
                  <c:v>1.52</c:v>
                </c:pt>
              </c:numCache>
            </c:numRef>
          </c:val>
          <c:extLst>
            <c:ext xmlns:c16="http://schemas.microsoft.com/office/drawing/2014/chart" uri="{C3380CC4-5D6E-409C-BE32-E72D297353CC}">
              <c16:uniqueId val="{00000000-31EF-493C-860A-28716E50E3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1EF-493C-860A-28716E50E3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67.31</c:v>
                </c:pt>
                <c:pt idx="1">
                  <c:v>67.94</c:v>
                </c:pt>
                <c:pt idx="2">
                  <c:v>70.12</c:v>
                </c:pt>
                <c:pt idx="3">
                  <c:v>62.57</c:v>
                </c:pt>
                <c:pt idx="4">
                  <c:v>63.98</c:v>
                </c:pt>
              </c:numCache>
            </c:numRef>
          </c:val>
          <c:extLst>
            <c:ext xmlns:c16="http://schemas.microsoft.com/office/drawing/2014/chart" uri="{C3380CC4-5D6E-409C-BE32-E72D297353CC}">
              <c16:uniqueId val="{00000000-19D1-4A75-A39C-493C0C8CC0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9D1-4A75-A39C-493C0C8CC0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168.79</c:v>
                </c:pt>
                <c:pt idx="1">
                  <c:v>167.67</c:v>
                </c:pt>
                <c:pt idx="2">
                  <c:v>162.58000000000001</c:v>
                </c:pt>
                <c:pt idx="3">
                  <c:v>181.08</c:v>
                </c:pt>
                <c:pt idx="4">
                  <c:v>180.79</c:v>
                </c:pt>
              </c:numCache>
            </c:numRef>
          </c:val>
          <c:extLst>
            <c:ext xmlns:c16="http://schemas.microsoft.com/office/drawing/2014/chart" uri="{C3380CC4-5D6E-409C-BE32-E72D297353CC}">
              <c16:uniqueId val="{00000000-E1B6-497C-8AF9-86179119B7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1B6-497C-8AF9-86179119B7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西尾市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172278</v>
      </c>
      <c r="AM8" s="50"/>
      <c r="AN8" s="50"/>
      <c r="AO8" s="50"/>
      <c r="AP8" s="50"/>
      <c r="AQ8" s="50"/>
      <c r="AR8" s="50"/>
      <c r="AS8" s="50"/>
      <c r="AT8" s="45">
        <f>データ!T6</f>
        <v>161.22</v>
      </c>
      <c r="AU8" s="45"/>
      <c r="AV8" s="45"/>
      <c r="AW8" s="45"/>
      <c r="AX8" s="45"/>
      <c r="AY8" s="45"/>
      <c r="AZ8" s="45"/>
      <c r="BA8" s="45"/>
      <c r="BB8" s="45">
        <f>データ!U6</f>
        <v>1068.5899999999999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9.3000000000000007</v>
      </c>
      <c r="Q10" s="45"/>
      <c r="R10" s="45"/>
      <c r="S10" s="45"/>
      <c r="T10" s="45"/>
      <c r="U10" s="45"/>
      <c r="V10" s="45"/>
      <c r="W10" s="45">
        <f>データ!Q6</f>
        <v>82.62</v>
      </c>
      <c r="X10" s="45"/>
      <c r="Y10" s="45"/>
      <c r="Z10" s="45"/>
      <c r="AA10" s="45"/>
      <c r="AB10" s="45"/>
      <c r="AC10" s="45"/>
      <c r="AD10" s="50">
        <f>データ!R6</f>
        <v>1890</v>
      </c>
      <c r="AE10" s="50"/>
      <c r="AF10" s="50"/>
      <c r="AG10" s="50"/>
      <c r="AH10" s="50"/>
      <c r="AI10" s="50"/>
      <c r="AJ10" s="50"/>
      <c r="AK10" s="2"/>
      <c r="AL10" s="50">
        <f>データ!V6</f>
        <v>16037</v>
      </c>
      <c r="AM10" s="50"/>
      <c r="AN10" s="50"/>
      <c r="AO10" s="50"/>
      <c r="AP10" s="50"/>
      <c r="AQ10" s="50"/>
      <c r="AR10" s="50"/>
      <c r="AS10" s="50"/>
      <c r="AT10" s="45">
        <f>データ!W6</f>
        <v>6.92</v>
      </c>
      <c r="AU10" s="45"/>
      <c r="AV10" s="45"/>
      <c r="AW10" s="45"/>
      <c r="AX10" s="45"/>
      <c r="AY10" s="45"/>
      <c r="AZ10" s="45"/>
      <c r="BA10" s="45"/>
      <c r="BB10" s="45">
        <f>データ!X6</f>
        <v>2317.4899999999998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q8MDzV24glF4cOJG6PkftDS8wgucS6lT0GbvfEQWnkPSht5EmVIlNXC2dUoUImRo1wswcUzigvKWjTwmB3ISQ==" saltValue="eZZzWSGvpnxPH3g3uh7c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232131</v>
      </c>
      <c r="D6" s="33">
        <f t="shared" si="3"/>
        <v>47</v>
      </c>
      <c r="E6" s="33">
        <f t="shared" si="3"/>
        <v>17</v>
      </c>
      <c r="F6" s="33">
        <f t="shared" si="3"/>
        <v>5</v>
      </c>
      <c r="G6" s="33">
        <f t="shared" si="3"/>
        <v>0</v>
      </c>
      <c r="H6" s="33" t="str">
        <f t="shared" si="3"/>
        <v>愛知県　西尾市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9.3000000000000007</v>
      </c>
      <c r="Q6" s="34">
        <f t="shared" si="3"/>
        <v>82.62</v>
      </c>
      <c r="R6" s="34">
        <f t="shared" si="3"/>
        <v>1890</v>
      </c>
      <c r="S6" s="34">
        <f t="shared" si="3"/>
        <v>172278</v>
      </c>
      <c r="T6" s="34">
        <f t="shared" si="3"/>
        <v>161.22</v>
      </c>
      <c r="U6" s="34">
        <f t="shared" si="3"/>
        <v>1068.5899999999999</v>
      </c>
      <c r="V6" s="34">
        <f t="shared" si="3"/>
        <v>16037</v>
      </c>
      <c r="W6" s="34">
        <f t="shared" si="3"/>
        <v>6.92</v>
      </c>
      <c r="X6" s="34">
        <f t="shared" si="3"/>
        <v>2317.4899999999998</v>
      </c>
      <c r="Y6" s="35">
        <f>IF(Y7="",NA(),Y7)</f>
        <v>86.06</v>
      </c>
      <c r="Z6" s="35">
        <f t="shared" ref="Z6:AH6" si="4">IF(Z7="",NA(),Z7)</f>
        <v>76.97</v>
      </c>
      <c r="AA6" s="35">
        <f t="shared" si="4"/>
        <v>84.62</v>
      </c>
      <c r="AB6" s="35">
        <f t="shared" si="4"/>
        <v>90.77</v>
      </c>
      <c r="AC6" s="35">
        <f t="shared" si="4"/>
        <v>87.24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10.31</v>
      </c>
      <c r="BG6" s="35">
        <f t="shared" ref="BG6:BO6" si="7">IF(BG7="",NA(),BG7)</f>
        <v>1.91</v>
      </c>
      <c r="BH6" s="35">
        <f t="shared" si="7"/>
        <v>1.79</v>
      </c>
      <c r="BI6" s="35">
        <f t="shared" si="7"/>
        <v>1.68</v>
      </c>
      <c r="BJ6" s="35">
        <f t="shared" si="7"/>
        <v>1.52</v>
      </c>
      <c r="BK6" s="35">
        <f t="shared" si="7"/>
        <v>1044.8</v>
      </c>
      <c r="BL6" s="35">
        <f t="shared" si="7"/>
        <v>1081.8</v>
      </c>
      <c r="BM6" s="35">
        <f t="shared" si="7"/>
        <v>974.93</v>
      </c>
      <c r="BN6" s="35">
        <f t="shared" si="7"/>
        <v>855.8</v>
      </c>
      <c r="BO6" s="35">
        <f t="shared" si="7"/>
        <v>789.46</v>
      </c>
      <c r="BP6" s="34" t="str">
        <f>IF(BP7="","",IF(BP7="-","【-】","【"&amp;SUBSTITUTE(TEXT(BP7,"#,##0.00"),"-","△")&amp;"】"))</f>
        <v>【747.76】</v>
      </c>
      <c r="BQ6" s="35">
        <f>IF(BQ7="",NA(),BQ7)</f>
        <v>67.31</v>
      </c>
      <c r="BR6" s="35">
        <f t="shared" ref="BR6:BZ6" si="8">IF(BR7="",NA(),BR7)</f>
        <v>67.94</v>
      </c>
      <c r="BS6" s="35">
        <f t="shared" si="8"/>
        <v>70.12</v>
      </c>
      <c r="BT6" s="35">
        <f t="shared" si="8"/>
        <v>62.57</v>
      </c>
      <c r="BU6" s="35">
        <f t="shared" si="8"/>
        <v>63.98</v>
      </c>
      <c r="BV6" s="35">
        <f t="shared" si="8"/>
        <v>50.82</v>
      </c>
      <c r="BW6" s="35">
        <f t="shared" si="8"/>
        <v>52.19</v>
      </c>
      <c r="BX6" s="35">
        <f t="shared" si="8"/>
        <v>55.32</v>
      </c>
      <c r="BY6" s="35">
        <f t="shared" si="8"/>
        <v>59.8</v>
      </c>
      <c r="BZ6" s="35">
        <f t="shared" si="8"/>
        <v>57.77</v>
      </c>
      <c r="CA6" s="34" t="str">
        <f>IF(CA7="","",IF(CA7="-","【-】","【"&amp;SUBSTITUTE(TEXT(CA7,"#,##0.00"),"-","△")&amp;"】"))</f>
        <v>【59.51】</v>
      </c>
      <c r="CB6" s="35">
        <f>IF(CB7="",NA(),CB7)</f>
        <v>168.79</v>
      </c>
      <c r="CC6" s="35">
        <f t="shared" ref="CC6:CK6" si="9">IF(CC7="",NA(),CC7)</f>
        <v>167.67</v>
      </c>
      <c r="CD6" s="35">
        <f t="shared" si="9"/>
        <v>162.58000000000001</v>
      </c>
      <c r="CE6" s="35">
        <f t="shared" si="9"/>
        <v>181.08</v>
      </c>
      <c r="CF6" s="35">
        <f t="shared" si="9"/>
        <v>180.79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62.23</v>
      </c>
      <c r="CN6" s="35">
        <f t="shared" ref="CN6:CV6" si="10">IF(CN7="",NA(),CN7)</f>
        <v>67.23</v>
      </c>
      <c r="CO6" s="35">
        <f t="shared" si="10"/>
        <v>64.95</v>
      </c>
      <c r="CP6" s="35">
        <f t="shared" si="10"/>
        <v>70.709999999999994</v>
      </c>
      <c r="CQ6" s="35">
        <f t="shared" si="10"/>
        <v>70.239999999999995</v>
      </c>
      <c r="CR6" s="35">
        <f t="shared" si="10"/>
        <v>53.24</v>
      </c>
      <c r="CS6" s="35">
        <f t="shared" si="10"/>
        <v>52.31</v>
      </c>
      <c r="CT6" s="35">
        <f t="shared" si="10"/>
        <v>60.65</v>
      </c>
      <c r="CU6" s="35">
        <f t="shared" si="10"/>
        <v>51.75</v>
      </c>
      <c r="CV6" s="35">
        <f t="shared" si="10"/>
        <v>50.68</v>
      </c>
      <c r="CW6" s="34" t="str">
        <f>IF(CW7="","",IF(CW7="-","【-】","【"&amp;SUBSTITUTE(TEXT(CW7,"#,##0.00"),"-","△")&amp;"】"))</f>
        <v>【52.23】</v>
      </c>
      <c r="CX6" s="35">
        <f>IF(CX7="",NA(),CX7)</f>
        <v>92.33</v>
      </c>
      <c r="CY6" s="35">
        <f t="shared" ref="CY6:DG6" si="11">IF(CY7="",NA(),CY7)</f>
        <v>94.83</v>
      </c>
      <c r="CZ6" s="35">
        <f t="shared" si="11"/>
        <v>95.45</v>
      </c>
      <c r="DA6" s="35">
        <f t="shared" si="11"/>
        <v>96</v>
      </c>
      <c r="DB6" s="35">
        <f t="shared" si="11"/>
        <v>95.85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232131</v>
      </c>
      <c r="D7" s="37">
        <v>47</v>
      </c>
      <c r="E7" s="37">
        <v>17</v>
      </c>
      <c r="F7" s="37">
        <v>5</v>
      </c>
      <c r="G7" s="37">
        <v>0</v>
      </c>
      <c r="H7" s="37" t="s">
        <v>97</v>
      </c>
      <c r="I7" s="37" t="s">
        <v>98</v>
      </c>
      <c r="J7" s="37" t="s">
        <v>99</v>
      </c>
      <c r="K7" s="37" t="s">
        <v>100</v>
      </c>
      <c r="L7" s="37" t="s">
        <v>101</v>
      </c>
      <c r="M7" s="37" t="s">
        <v>102</v>
      </c>
      <c r="N7" s="38" t="s">
        <v>103</v>
      </c>
      <c r="O7" s="38" t="s">
        <v>104</v>
      </c>
      <c r="P7" s="38">
        <v>9.3000000000000007</v>
      </c>
      <c r="Q7" s="38">
        <v>82.62</v>
      </c>
      <c r="R7" s="38">
        <v>1890</v>
      </c>
      <c r="S7" s="38">
        <v>172278</v>
      </c>
      <c r="T7" s="38">
        <v>161.22</v>
      </c>
      <c r="U7" s="38">
        <v>1068.5899999999999</v>
      </c>
      <c r="V7" s="38">
        <v>16037</v>
      </c>
      <c r="W7" s="38">
        <v>6.92</v>
      </c>
      <c r="X7" s="38">
        <v>2317.4899999999998</v>
      </c>
      <c r="Y7" s="38">
        <v>86.06</v>
      </c>
      <c r="Z7" s="38">
        <v>76.97</v>
      </c>
      <c r="AA7" s="38">
        <v>84.62</v>
      </c>
      <c r="AB7" s="38">
        <v>90.77</v>
      </c>
      <c r="AC7" s="38">
        <v>87.24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10.31</v>
      </c>
      <c r="BG7" s="38">
        <v>1.91</v>
      </c>
      <c r="BH7" s="38">
        <v>1.79</v>
      </c>
      <c r="BI7" s="38">
        <v>1.68</v>
      </c>
      <c r="BJ7" s="38">
        <v>1.52</v>
      </c>
      <c r="BK7" s="38">
        <v>1044.8</v>
      </c>
      <c r="BL7" s="38">
        <v>1081.8</v>
      </c>
      <c r="BM7" s="38">
        <v>974.93</v>
      </c>
      <c r="BN7" s="38">
        <v>855.8</v>
      </c>
      <c r="BO7" s="38">
        <v>789.46</v>
      </c>
      <c r="BP7" s="38">
        <v>747.76</v>
      </c>
      <c r="BQ7" s="38">
        <v>67.31</v>
      </c>
      <c r="BR7" s="38">
        <v>67.94</v>
      </c>
      <c r="BS7" s="38">
        <v>70.12</v>
      </c>
      <c r="BT7" s="38">
        <v>62.57</v>
      </c>
      <c r="BU7" s="38">
        <v>63.98</v>
      </c>
      <c r="BV7" s="38">
        <v>50.82</v>
      </c>
      <c r="BW7" s="38">
        <v>52.19</v>
      </c>
      <c r="BX7" s="38">
        <v>55.32</v>
      </c>
      <c r="BY7" s="38">
        <v>59.8</v>
      </c>
      <c r="BZ7" s="38">
        <v>57.77</v>
      </c>
      <c r="CA7" s="38">
        <v>59.51</v>
      </c>
      <c r="CB7" s="38">
        <v>168.79</v>
      </c>
      <c r="CC7" s="38">
        <v>167.67</v>
      </c>
      <c r="CD7" s="38">
        <v>162.58000000000001</v>
      </c>
      <c r="CE7" s="38">
        <v>181.08</v>
      </c>
      <c r="CF7" s="38">
        <v>180.79</v>
      </c>
      <c r="CG7" s="38">
        <v>300.52</v>
      </c>
      <c r="CH7" s="38">
        <v>296.14</v>
      </c>
      <c r="CI7" s="38">
        <v>283.17</v>
      </c>
      <c r="CJ7" s="38">
        <v>263.76</v>
      </c>
      <c r="CK7" s="38">
        <v>274.35000000000002</v>
      </c>
      <c r="CL7" s="38">
        <v>261.45999999999998</v>
      </c>
      <c r="CM7" s="38">
        <v>62.23</v>
      </c>
      <c r="CN7" s="38">
        <v>67.23</v>
      </c>
      <c r="CO7" s="38">
        <v>64.95</v>
      </c>
      <c r="CP7" s="38">
        <v>70.709999999999994</v>
      </c>
      <c r="CQ7" s="38">
        <v>70.239999999999995</v>
      </c>
      <c r="CR7" s="38">
        <v>53.24</v>
      </c>
      <c r="CS7" s="38">
        <v>52.31</v>
      </c>
      <c r="CT7" s="38">
        <v>60.65</v>
      </c>
      <c r="CU7" s="38">
        <v>51.75</v>
      </c>
      <c r="CV7" s="38">
        <v>50.68</v>
      </c>
      <c r="CW7" s="38">
        <v>52.23</v>
      </c>
      <c r="CX7" s="38">
        <v>92.33</v>
      </c>
      <c r="CY7" s="38">
        <v>94.83</v>
      </c>
      <c r="CZ7" s="38">
        <v>95.45</v>
      </c>
      <c r="DA7" s="38">
        <v>96</v>
      </c>
      <c r="DB7" s="38">
        <v>95.85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崇伸</cp:lastModifiedBy>
  <cp:lastPrinted>2020-02-06T02:30:51Z</cp:lastPrinted>
  <dcterms:created xsi:type="dcterms:W3CDTF">2019-12-05T05:20:28Z</dcterms:created>
  <dcterms:modified xsi:type="dcterms:W3CDTF">2020-02-06T02:31:02Z</dcterms:modified>
  <cp:category/>
</cp:coreProperties>
</file>