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2FSV1176\総務部\総務課（総務部）\サーバーキャビネット\2-1財政チーム\1-1庶務・一般（国県等通知・照会・回答）\公営企業経営比較分析表\H30決算\200204 確認\経営比較分析表\"/>
    </mc:Choice>
  </mc:AlternateContent>
  <workbookProtection workbookAlgorithmName="SHA-512" workbookHashValue="pEhHXK8K2lvK/BeoRtrgRJ1n0QiMqahecZTkGdLexPoQ7J7yJ6Iz6qVc2YhOyVqP1glHGxysjEsyLQBX9Jxpcg==" workbookSaltValue="BUPvzVHj9XakfbYJty3tH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JJ78" i="4" l="1"/>
  <c r="GR54" i="4"/>
  <c r="GR32" i="4"/>
  <c r="DD54" i="4"/>
  <c r="DD32" i="4"/>
  <c r="KF54" i="4"/>
  <c r="KF32" i="4"/>
  <c r="EO78" i="4"/>
  <c r="U78" i="4"/>
  <c r="P54" i="4"/>
  <c r="P32" i="4"/>
  <c r="KC78" i="4"/>
  <c r="HG54" i="4"/>
  <c r="FH78" i="4"/>
  <c r="DS54" i="4"/>
  <c r="DS32" i="4"/>
  <c r="AN78" i="4"/>
  <c r="AE54" i="4"/>
  <c r="AE32" i="4"/>
  <c r="KU54" i="4"/>
  <c r="KU32" i="4"/>
  <c r="HG32" i="4"/>
  <c r="BZ78" i="4"/>
  <c r="LY54" i="4"/>
  <c r="LY32" i="4"/>
  <c r="IK54" i="4"/>
  <c r="IK32" i="4"/>
  <c r="BI54" i="4"/>
  <c r="BI32" i="4"/>
  <c r="LO78" i="4"/>
  <c r="GT78" i="4"/>
  <c r="EW54" i="4"/>
  <c r="EW32" i="4"/>
  <c r="BG78" i="4"/>
  <c r="AT54" i="4"/>
  <c r="AT32" i="4"/>
  <c r="LJ54" i="4"/>
  <c r="LJ32" i="4"/>
  <c r="EH32" i="4"/>
  <c r="KV78" i="4"/>
  <c r="HV54" i="4"/>
  <c r="HV32" i="4"/>
  <c r="GA78" i="4"/>
  <c r="EH54"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<sst xmlns="http://schemas.openxmlformats.org/spreadsheetml/2006/main" count="321" uniqueCount="180">
  <si>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</si>
  <si>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</si>
  <si>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</si>
  <si>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</si>
  <si>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</si>
  <si>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</si>
  <si>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</si>
  <si>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</si>
  <si>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</si>
  <si>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</si>
  <si>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</si>
  <si>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</si>
  <si>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</si>
  <si>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</si>
  <si>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</si>
  <si>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</si>
  <si>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</si>
  <si>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</si>
  <si>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</si>
  <si>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</si>
  <si>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</si>
  <si>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</si>
  <si>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</si>
  <si>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</si>
  <si>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</si>
  <si>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</si>
  <si>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</si>
  <si>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</si>
  <si>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</si>
  <si>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</si>
  <si>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</si>
  <si>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</si>
  <si>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</si>
  <si>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</si>
  <si>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</si>
  <si>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</si>
  <si>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</si>
  <si>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</si>
  <si>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</si>
  <si>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</si>
  <si>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</si>
  <si>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</si>
  <si>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</si>
  <si>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</si>
  <si>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</si>
  <si>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</si>
  <si>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</si>
  <si>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</si>
  <si>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</si>
  <si>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</si>
  <si>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</si>
  <si>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</si>
  <si>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</si>
  <si>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</si>
  <si>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</si>
  <si>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</si>
  <si>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</si>
  <si>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</si>
  <si>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</si>
  <si>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</si>
  <si>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</si>
  <si>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</si>
  <si>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</si>
  <si>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</si>
  <si>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</si>
  <si>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</si>
  <si>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</si>
  <si>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</si>
  <si>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</si>
  <si>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</si>
  <si>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</si>
  <si>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</si>
  <si>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</si>
  <si>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</si>
  <si>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</si>
  <si>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</si>
  <si>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</si>
  <si>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</si>
  <si>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</si>
  <si>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</si>
  <si>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</si>
  <si>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</si>
  <si>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</si>
  <si>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</si>
  <si>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</si>
  <si>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</si>
  <si>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</si>
  <si>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</si>
  <si>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</si>
  <si>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</si>
  <si>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</si>
  <si>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</si>
  <si>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</si>
  <si>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</si>
  <si>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</si>
  <si>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</si>
  <si>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</si>
  <si>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</si>
  <si>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</si>
  <si>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</si>
  <si>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</si>
  <si>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</si>
  <si>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</si>
  <si>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</si>
  <si>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</si>
  <si>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</si>
  <si>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</si>
  <si>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</si>
  <si>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</si>
  <si>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</si>
  <si>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</si>
  <si>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</si>
  <si>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</si>
  <si>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</si>
  <si>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</si>
  <si>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</si>
  <si>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</si>
  <si>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</si>
  <si>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</si>
  <si>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</si>
  <si>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</si>
  <si>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</si>
  <si>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</si>
  <si>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</si>
  <si>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</si>
  <si>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</si>
  <si>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</si>
  <si>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</si>
  <si>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</si>
  <si>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</si>
  <si>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</si>
  <si>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</si>
  <si>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</si>
  <si>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</si>
  <si>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</si>
  <si>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</si>
  <si>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</si>
  <si>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</si>
  <si>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</si>
  <si>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</si>
  <si>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</si>
  <si>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</si>
  <si>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</si>
  <si>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</si>
  <si>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</si>
  <si>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</si>
  <si>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</si>
  <si>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</si>
  <si>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</si>
  <si>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</si>
  <si>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</si>
  <si>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</si>
  <si>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</si>
  <si>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</si>
  <si>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</si>
  <si>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</si>
  <si>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</si>
  <si>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常滑市</t>
  </si>
  <si>
    <t>常滑市民病院</t>
  </si>
  <si>
    <t>条例全部</t>
  </si>
  <si>
    <t>病院事業</t>
  </si>
  <si>
    <t>一般病院</t>
  </si>
  <si>
    <t>200床以上～300床未満</t>
  </si>
  <si>
    <t>学術・研究機関出身</t>
  </si>
  <si>
    <t>直営</t>
  </si>
  <si>
    <t>対象</t>
  </si>
  <si>
    <t>ド 透 訓 ガ</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</si>
  <si>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</si>
  <si>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</si>
  <si>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</si>
  <si>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</si>
  <si>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</si>
  <si>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</si>
  <si>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</si>
  <si>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</si>
  <si>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</si>
  <si>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常滑市唯一の入院施設を持つ病院として、急性期患者に対応するため、急性期医療の提供を続けている。そして、今後増えることが予想される回復期患者にも充分対応していくため、急性期医療を主体としつつも回復期医療などにも取り組むケアミックス型病院としての役割を果たしている。
　また、平成28年１月４日、厚生労働大臣から国内４番目となる特定感染症指定医療機関の指定を受け、未知の感染症の蔓延を水際で防ぐ役割を担っている。
　そして、平成30年２月１日に訪問看護ステーションを開設し、病院から在宅へスムーズに移行できるよう、地域包括ケアシステムの中核としての役割を果たしている。</t>
    <rPh sb="1" eb="3">
      <t>トウイン</t>
    </rPh>
    <rPh sb="5" eb="8">
      <t>トコナメシ</t>
    </rPh>
    <rPh sb="8" eb="10">
      <t>ユイイツ</t>
    </rPh>
    <rPh sb="11" eb="13">
      <t>ニュウイン</t>
    </rPh>
    <rPh sb="13" eb="15">
      <t>シセツ</t>
    </rPh>
    <rPh sb="16" eb="17">
      <t>モ</t>
    </rPh>
    <rPh sb="18" eb="20">
      <t>ビョウイン</t>
    </rPh>
    <rPh sb="24" eb="27">
      <t>キュウセイキ</t>
    </rPh>
    <rPh sb="27" eb="29">
      <t>カンジャ</t>
    </rPh>
    <rPh sb="30" eb="32">
      <t>タイオウ</t>
    </rPh>
    <rPh sb="37" eb="40">
      <t>キュウセイキ</t>
    </rPh>
    <rPh sb="40" eb="42">
      <t>イリョウ</t>
    </rPh>
    <rPh sb="43" eb="45">
      <t>テイキョウ</t>
    </rPh>
    <rPh sb="46" eb="47">
      <t>ツヅ</t>
    </rPh>
    <rPh sb="56" eb="58">
      <t>コンゴ</t>
    </rPh>
    <rPh sb="58" eb="59">
      <t>フ</t>
    </rPh>
    <rPh sb="64" eb="66">
      <t>ヨソウ</t>
    </rPh>
    <rPh sb="69" eb="71">
      <t>カイフク</t>
    </rPh>
    <rPh sb="71" eb="72">
      <t>キ</t>
    </rPh>
    <rPh sb="72" eb="74">
      <t>カンジャ</t>
    </rPh>
    <rPh sb="76" eb="78">
      <t>ジュウブン</t>
    </rPh>
    <rPh sb="78" eb="80">
      <t>タイオウ</t>
    </rPh>
    <rPh sb="87" eb="90">
      <t>キュウセイキ</t>
    </rPh>
    <rPh sb="90" eb="92">
      <t>イリョウ</t>
    </rPh>
    <rPh sb="93" eb="95">
      <t>シュタイ</t>
    </rPh>
    <rPh sb="100" eb="102">
      <t>カイフク</t>
    </rPh>
    <rPh sb="102" eb="103">
      <t>キ</t>
    </rPh>
    <rPh sb="103" eb="105">
      <t>イリョウ</t>
    </rPh>
    <rPh sb="109" eb="110">
      <t>ト</t>
    </rPh>
    <rPh sb="111" eb="112">
      <t>ク</t>
    </rPh>
    <rPh sb="119" eb="120">
      <t>ガタ</t>
    </rPh>
    <rPh sb="120" eb="122">
      <t>ビョウイン</t>
    </rPh>
    <rPh sb="126" eb="128">
      <t>ヤクワリ</t>
    </rPh>
    <rPh sb="129" eb="130">
      <t>ハ</t>
    </rPh>
    <rPh sb="141" eb="143">
      <t>ヘイセイ</t>
    </rPh>
    <phoneticPr fontId="5"/>
  </si>
  <si>
    <t>　①有形固定資産減価償却率及び②器械備品減価償却率について、新病院建設時（平成26年度）に医療機器等を一括購入したことにより、類似病院平均値よりも低い結果となった。
　また、③１床当たり有形固定資産については、平成28年度決算で新病院移転時に不用となった有形固定資産を除却したため、類似病院平均値と同レベルになった。</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30" eb="33">
      <t>シンビョウイン</t>
    </rPh>
    <rPh sb="33" eb="35">
      <t>ケンセツ</t>
    </rPh>
    <rPh sb="35" eb="36">
      <t>ジ</t>
    </rPh>
    <rPh sb="37" eb="39">
      <t>ヘイセイ</t>
    </rPh>
    <rPh sb="41" eb="43">
      <t>ネンド</t>
    </rPh>
    <rPh sb="45" eb="47">
      <t>イリョウ</t>
    </rPh>
    <rPh sb="47" eb="49">
      <t>キキ</t>
    </rPh>
    <rPh sb="49" eb="50">
      <t>トウ</t>
    </rPh>
    <rPh sb="51" eb="53">
      <t>イッカツ</t>
    </rPh>
    <rPh sb="53" eb="55">
      <t>コウニュウ</t>
    </rPh>
    <rPh sb="63" eb="65">
      <t>ルイジ</t>
    </rPh>
    <rPh sb="65" eb="67">
      <t>ビョウイン</t>
    </rPh>
    <rPh sb="67" eb="70">
      <t>ヘイキンチ</t>
    </rPh>
    <rPh sb="73" eb="74">
      <t>ヒク</t>
    </rPh>
    <rPh sb="75" eb="77">
      <t>ケッカ</t>
    </rPh>
    <rPh sb="89" eb="90">
      <t>ユカ</t>
    </rPh>
    <rPh sb="90" eb="91">
      <t>ア</t>
    </rPh>
    <rPh sb="93" eb="95">
      <t>ユウケイ</t>
    </rPh>
    <rPh sb="95" eb="97">
      <t>コテイ</t>
    </rPh>
    <rPh sb="97" eb="99">
      <t>シサン</t>
    </rPh>
    <rPh sb="105" eb="107">
      <t>ヘイセイ</t>
    </rPh>
    <rPh sb="109" eb="111">
      <t>ネンド</t>
    </rPh>
    <rPh sb="111" eb="113">
      <t>ケッサン</t>
    </rPh>
    <rPh sb="114" eb="117">
      <t>シンビョウイン</t>
    </rPh>
    <rPh sb="117" eb="119">
      <t>イテン</t>
    </rPh>
    <rPh sb="119" eb="120">
      <t>ジ</t>
    </rPh>
    <rPh sb="121" eb="123">
      <t>フヨウ</t>
    </rPh>
    <rPh sb="127" eb="129">
      <t>ユウケイ</t>
    </rPh>
    <rPh sb="129" eb="131">
      <t>コテイ</t>
    </rPh>
    <rPh sb="131" eb="133">
      <t>シサン</t>
    </rPh>
    <rPh sb="134" eb="136">
      <t>ジョキャク</t>
    </rPh>
    <rPh sb="141" eb="143">
      <t>ルイジ</t>
    </rPh>
    <rPh sb="143" eb="145">
      <t>ビョウイン</t>
    </rPh>
    <rPh sb="145" eb="148">
      <t>ヘイキンチ</t>
    </rPh>
    <rPh sb="149" eb="150">
      <t>ドウ</t>
    </rPh>
    <phoneticPr fontId="5"/>
  </si>
  <si>
    <t>　職員数の増加による給与費が増加したものの、医師の休職等による影響で、それに見合う医業収益が確保できなかった。その結果、経常収支比率は前年度決算を下回り損失計上が続いている。
　しかし、平成31年４月から入院会計を直営化に切替えることで、診療報酬改定の対応及び診療報酬請求の精度をより一層高め、収益の確保を考えている。
　今後も平成28年度に策定済みの新公立病院改革プランに掲げた目標に向け、経営基盤の強化に向けた一層の取組みを行う。また、現在計画されている半田病院との経営統合に向けて、両病院の機能分担及び連携強化の協議を進めていく。</t>
    <rPh sb="1" eb="3">
      <t>ショクイン</t>
    </rPh>
    <rPh sb="3" eb="4">
      <t>スウ</t>
    </rPh>
    <rPh sb="5" eb="7">
      <t>ゾウカ</t>
    </rPh>
    <rPh sb="10" eb="12">
      <t>キュウヨ</t>
    </rPh>
    <rPh sb="12" eb="13">
      <t>ヒ</t>
    </rPh>
    <rPh sb="14" eb="16">
      <t>ゾウカ</t>
    </rPh>
    <rPh sb="22" eb="24">
      <t>イシ</t>
    </rPh>
    <rPh sb="25" eb="27">
      <t>キュウショク</t>
    </rPh>
    <rPh sb="27" eb="28">
      <t>トウ</t>
    </rPh>
    <rPh sb="31" eb="33">
      <t>エイキョウ</t>
    </rPh>
    <rPh sb="38" eb="40">
      <t>ミア</t>
    </rPh>
    <rPh sb="41" eb="43">
      <t>イギョウ</t>
    </rPh>
    <rPh sb="43" eb="45">
      <t>シュウエキ</t>
    </rPh>
    <rPh sb="46" eb="48">
      <t>カクホ</t>
    </rPh>
    <rPh sb="57" eb="59">
      <t>ケッカ</t>
    </rPh>
    <rPh sb="60" eb="62">
      <t>ケイジョウ</t>
    </rPh>
    <rPh sb="62" eb="64">
      <t>シュウシ</t>
    </rPh>
    <rPh sb="64" eb="66">
      <t>ヒリツ</t>
    </rPh>
    <rPh sb="67" eb="70">
      <t>ゼンネンド</t>
    </rPh>
    <rPh sb="70" eb="72">
      <t>ケッサン</t>
    </rPh>
    <rPh sb="73" eb="75">
      <t>シタマワ</t>
    </rPh>
    <rPh sb="76" eb="78">
      <t>ソンシツ</t>
    </rPh>
    <rPh sb="78" eb="80">
      <t>ケイジョウ</t>
    </rPh>
    <rPh sb="81" eb="82">
      <t>ツヅ</t>
    </rPh>
    <rPh sb="93" eb="95">
      <t>ヘイセイ</t>
    </rPh>
    <rPh sb="97" eb="98">
      <t>ネン</t>
    </rPh>
    <rPh sb="99" eb="100">
      <t>ツキ</t>
    </rPh>
    <rPh sb="102" eb="104">
      <t>ニュウイン</t>
    </rPh>
    <rPh sb="104" eb="106">
      <t>カイケイ</t>
    </rPh>
    <rPh sb="107" eb="109">
      <t>チョクエイ</t>
    </rPh>
    <rPh sb="109" eb="110">
      <t>カ</t>
    </rPh>
    <rPh sb="111" eb="113">
      <t>キリカ</t>
    </rPh>
    <rPh sb="119" eb="121">
      <t>シンリョウ</t>
    </rPh>
    <rPh sb="121" eb="123">
      <t>ホウシュウ</t>
    </rPh>
    <rPh sb="123" eb="125">
      <t>カイテイ</t>
    </rPh>
    <rPh sb="126" eb="128">
      <t>タイオウ</t>
    </rPh>
    <rPh sb="128" eb="129">
      <t>オヨ</t>
    </rPh>
    <rPh sb="130" eb="132">
      <t>シンリョウ</t>
    </rPh>
    <rPh sb="132" eb="134">
      <t>ホウシュウ</t>
    </rPh>
    <rPh sb="134" eb="136">
      <t>セイキュウ</t>
    </rPh>
    <rPh sb="137" eb="139">
      <t>セイド</t>
    </rPh>
    <rPh sb="142" eb="144">
      <t>イッソウ</t>
    </rPh>
    <rPh sb="144" eb="145">
      <t>タカ</t>
    </rPh>
    <rPh sb="147" eb="149">
      <t>シュウエキ</t>
    </rPh>
    <rPh sb="150" eb="152">
      <t>カクホ</t>
    </rPh>
    <rPh sb="153" eb="154">
      <t>カンガ</t>
    </rPh>
    <rPh sb="161" eb="163">
      <t>コンゴ</t>
    </rPh>
    <rPh sb="164" eb="166">
      <t>ヘイセイ</t>
    </rPh>
    <rPh sb="168" eb="170">
      <t>ネンド</t>
    </rPh>
    <rPh sb="171" eb="173">
      <t>サクテイ</t>
    </rPh>
    <rPh sb="173" eb="174">
      <t>ズ</t>
    </rPh>
    <rPh sb="176" eb="177">
      <t>シン</t>
    </rPh>
    <rPh sb="177" eb="179">
      <t>コウリツ</t>
    </rPh>
    <rPh sb="179" eb="181">
      <t>ビョウイン</t>
    </rPh>
    <rPh sb="181" eb="183">
      <t>カイカク</t>
    </rPh>
    <rPh sb="187" eb="188">
      <t>カカ</t>
    </rPh>
    <rPh sb="190" eb="192">
      <t>モクヒョウ</t>
    </rPh>
    <rPh sb="193" eb="194">
      <t>ム</t>
    </rPh>
    <rPh sb="196" eb="198">
      <t>ケイエイ</t>
    </rPh>
    <rPh sb="198" eb="200">
      <t>キバン</t>
    </rPh>
    <rPh sb="201" eb="203">
      <t>キョウカ</t>
    </rPh>
    <rPh sb="204" eb="205">
      <t>ム</t>
    </rPh>
    <rPh sb="207" eb="209">
      <t>イッソウ</t>
    </rPh>
    <rPh sb="210" eb="212">
      <t>トリクミ</t>
    </rPh>
    <rPh sb="214" eb="215">
      <t>オコナ</t>
    </rPh>
    <rPh sb="220" eb="222">
      <t>ゲンザイ</t>
    </rPh>
    <rPh sb="222" eb="224">
      <t>ケイカク</t>
    </rPh>
    <rPh sb="229" eb="231">
      <t>ハンダ</t>
    </rPh>
    <rPh sb="231" eb="233">
      <t>ビョウイン</t>
    </rPh>
    <rPh sb="235" eb="237">
      <t>ケイエイ</t>
    </rPh>
    <rPh sb="237" eb="239">
      <t>トウゴウ</t>
    </rPh>
    <rPh sb="240" eb="241">
      <t>ム</t>
    </rPh>
    <rPh sb="244" eb="245">
      <t>リョウ</t>
    </rPh>
    <rPh sb="245" eb="247">
      <t>ビョウイン</t>
    </rPh>
    <rPh sb="248" eb="250">
      <t>キノウ</t>
    </rPh>
    <rPh sb="250" eb="252">
      <t>ブンタン</t>
    </rPh>
    <rPh sb="252" eb="253">
      <t>オヨ</t>
    </rPh>
    <rPh sb="254" eb="256">
      <t>レンケイ</t>
    </rPh>
    <rPh sb="256" eb="258">
      <t>キョウカ</t>
    </rPh>
    <rPh sb="259" eb="261">
      <t>キョウギ</t>
    </rPh>
    <rPh sb="262" eb="263">
      <t>スス</t>
    </rPh>
    <phoneticPr fontId="5"/>
  </si>
  <si>
    <t>　①経常収支比率及び②医業収支比率について、医師の休職等に伴い、入院収益が減少しているため低い。それに加え、旧病院解体関係費に係る特別損失が発生していることにより、③累積欠損金比率が他の類似病院平均値より高くなっている。④病床利用率について、病床調整会議による病床コントロールを行っていることから、類似病院平均値より高い傾向にある。
　また、上記でも述べたとおり、医師の休職等により、入院患者数及び外来患者数が減少したこと、DPCの導入（平成30年度から）及び病診連携の推進により、⑤入院患者１人１日当たり収益及び⑥外来患者１人１日当たり収益は増加した。⑦職員給与費対医業収益比率について、職員数の増加（平成29年度末384人→平成30年度末401人）及び人事院勧告による単価の向上により増加した。
⑧材料費対医業収益比率は、薬品の値引き率（H29ː16.25%→H30ː13.12%）が減少したものの、積極的な値引き交渉により、類似病院平均値と比較し低い傾向にある。</t>
    <rPh sb="2" eb="4">
      <t>ケイジョウ</t>
    </rPh>
    <rPh sb="4" eb="6">
      <t>シュウシ</t>
    </rPh>
    <rPh sb="6" eb="8">
      <t>ヒリツ</t>
    </rPh>
    <rPh sb="8" eb="9">
      <t>オヨ</t>
    </rPh>
    <rPh sb="11" eb="13">
      <t>イギョウ</t>
    </rPh>
    <rPh sb="13" eb="15">
      <t>シュウシ</t>
    </rPh>
    <rPh sb="15" eb="17">
      <t>ヒリツ</t>
    </rPh>
    <rPh sb="22" eb="24">
      <t>イシ</t>
    </rPh>
    <rPh sb="25" eb="27">
      <t>キュウショク</t>
    </rPh>
    <rPh sb="27" eb="28">
      <t>トウ</t>
    </rPh>
    <rPh sb="29" eb="30">
      <t>トモナ</t>
    </rPh>
    <rPh sb="32" eb="34">
      <t>ニュウイン</t>
    </rPh>
    <rPh sb="34" eb="36">
      <t>シュウエキ</t>
    </rPh>
    <rPh sb="37" eb="39">
      <t>ゲンショウ</t>
    </rPh>
    <rPh sb="45" eb="46">
      <t>ヒク</t>
    </rPh>
    <rPh sb="51" eb="52">
      <t>クワ</t>
    </rPh>
    <rPh sb="54" eb="57">
      <t>キュウビョウイン</t>
    </rPh>
    <rPh sb="57" eb="59">
      <t>カイタイ</t>
    </rPh>
    <rPh sb="59" eb="61">
      <t>カンケイ</t>
    </rPh>
    <rPh sb="61" eb="62">
      <t>ヒ</t>
    </rPh>
    <rPh sb="63" eb="64">
      <t>カカ</t>
    </rPh>
    <rPh sb="65" eb="67">
      <t>トクベツ</t>
    </rPh>
    <rPh sb="67" eb="69">
      <t>ソンシツ</t>
    </rPh>
    <rPh sb="70" eb="72">
      <t>ハッセイ</t>
    </rPh>
    <rPh sb="83" eb="85">
      <t>ルイセキ</t>
    </rPh>
    <rPh sb="85" eb="87">
      <t>ケッソン</t>
    </rPh>
    <rPh sb="87" eb="88">
      <t>キン</t>
    </rPh>
    <rPh sb="88" eb="90">
      <t>ヒリツ</t>
    </rPh>
    <rPh sb="91" eb="92">
      <t>タ</t>
    </rPh>
    <rPh sb="93" eb="95">
      <t>ルイジ</t>
    </rPh>
    <rPh sb="95" eb="97">
      <t>ビョウイン</t>
    </rPh>
    <rPh sb="97" eb="100">
      <t>ヘイキンチ</t>
    </rPh>
    <rPh sb="102" eb="103">
      <t>タカ</t>
    </rPh>
    <rPh sb="111" eb="113">
      <t>ビョウショウ</t>
    </rPh>
    <rPh sb="113" eb="116">
      <t>リヨウリツ</t>
    </rPh>
    <rPh sb="121" eb="123">
      <t>ビョウショウ</t>
    </rPh>
    <rPh sb="123" eb="125">
      <t>チョウセイ</t>
    </rPh>
    <rPh sb="125" eb="127">
      <t>カイギ</t>
    </rPh>
    <rPh sb="130" eb="132">
      <t>ビョウショウ</t>
    </rPh>
    <rPh sb="139" eb="140">
      <t>オコナ</t>
    </rPh>
    <rPh sb="149" eb="151">
      <t>ルイジ</t>
    </rPh>
    <rPh sb="151" eb="153">
      <t>ビョウイン</t>
    </rPh>
    <rPh sb="153" eb="156">
      <t>ヘイキンチ</t>
    </rPh>
    <rPh sb="158" eb="159">
      <t>タカ</t>
    </rPh>
    <rPh sb="160" eb="162">
      <t>ケイコウ</t>
    </rPh>
    <rPh sb="171" eb="173">
      <t>ジョウキ</t>
    </rPh>
    <rPh sb="175" eb="176">
      <t>ノ</t>
    </rPh>
    <rPh sb="182" eb="184">
      <t>イシ</t>
    </rPh>
    <rPh sb="185" eb="187">
      <t>キュウショク</t>
    </rPh>
    <rPh sb="187" eb="188">
      <t>トウ</t>
    </rPh>
    <rPh sb="192" eb="194">
      <t>ニュウイン</t>
    </rPh>
    <rPh sb="194" eb="196">
      <t>カンジャ</t>
    </rPh>
    <rPh sb="196" eb="197">
      <t>スウ</t>
    </rPh>
    <rPh sb="197" eb="198">
      <t>オヨ</t>
    </rPh>
    <rPh sb="199" eb="201">
      <t>ガイライ</t>
    </rPh>
    <rPh sb="201" eb="204">
      <t>カンジャスウ</t>
    </rPh>
    <rPh sb="205" eb="207">
      <t>ゲンショウ</t>
    </rPh>
    <rPh sb="216" eb="218">
      <t>ドウニュウ</t>
    </rPh>
    <rPh sb="219" eb="221">
      <t>ヘイセイ</t>
    </rPh>
    <rPh sb="223" eb="225">
      <t>ネンド</t>
    </rPh>
    <rPh sb="228" eb="229">
      <t>オヨ</t>
    </rPh>
    <rPh sb="230" eb="234">
      <t>ビョウシンレンケイ</t>
    </rPh>
    <rPh sb="235" eb="237">
      <t>スイシン</t>
    </rPh>
    <rPh sb="242" eb="244">
      <t>ニュウイン</t>
    </rPh>
    <rPh sb="244" eb="246">
      <t>カンジャ</t>
    </rPh>
    <rPh sb="247" eb="248">
      <t>ヒト</t>
    </rPh>
    <rPh sb="249" eb="250">
      <t>ニチ</t>
    </rPh>
    <rPh sb="250" eb="251">
      <t>ア</t>
    </rPh>
    <rPh sb="253" eb="255">
      <t>シュウエキ</t>
    </rPh>
    <rPh sb="255" eb="256">
      <t>オヨ</t>
    </rPh>
    <rPh sb="258" eb="260">
      <t>ガイライ</t>
    </rPh>
    <rPh sb="260" eb="262">
      <t>カンジャ</t>
    </rPh>
    <rPh sb="263" eb="264">
      <t>ヒト</t>
    </rPh>
    <rPh sb="265" eb="266">
      <t>ニチ</t>
    </rPh>
    <rPh sb="266" eb="267">
      <t>ア</t>
    </rPh>
    <rPh sb="269" eb="271">
      <t>シュウエキ</t>
    </rPh>
    <rPh sb="272" eb="274">
      <t>ゾウカ</t>
    </rPh>
    <rPh sb="278" eb="280">
      <t>ショクイン</t>
    </rPh>
    <rPh sb="280" eb="282">
      <t>キュウヨ</t>
    </rPh>
    <rPh sb="282" eb="283">
      <t>ヒ</t>
    </rPh>
    <rPh sb="283" eb="284">
      <t>タイ</t>
    </rPh>
    <rPh sb="284" eb="286">
      <t>イギョウ</t>
    </rPh>
    <rPh sb="286" eb="288">
      <t>シュウエキ</t>
    </rPh>
    <rPh sb="288" eb="290">
      <t>ヒリツ</t>
    </rPh>
    <rPh sb="295" eb="298">
      <t>ショクインスウ</t>
    </rPh>
    <rPh sb="299" eb="301">
      <t>ゾウカ</t>
    </rPh>
    <rPh sb="302" eb="304">
      <t>ヘイセイ</t>
    </rPh>
    <rPh sb="306" eb="308">
      <t>ネンド</t>
    </rPh>
    <rPh sb="308" eb="309">
      <t>マツ</t>
    </rPh>
    <rPh sb="312" eb="313">
      <t>ニン</t>
    </rPh>
    <rPh sb="314" eb="316">
      <t>ヘイセイ</t>
    </rPh>
    <rPh sb="318" eb="320">
      <t>ネンド</t>
    </rPh>
    <rPh sb="320" eb="321">
      <t>マツ</t>
    </rPh>
    <rPh sb="324" eb="325">
      <t>ヒト</t>
    </rPh>
    <rPh sb="326" eb="327">
      <t>オヨ</t>
    </rPh>
    <rPh sb="328" eb="331">
      <t>ジンジイン</t>
    </rPh>
    <rPh sb="331" eb="333">
      <t>カンコク</t>
    </rPh>
    <rPh sb="336" eb="338">
      <t>タンカ</t>
    </rPh>
    <rPh sb="339" eb="341">
      <t>コウジョウ</t>
    </rPh>
    <rPh sb="344" eb="346">
      <t>ゾウカ</t>
    </rPh>
    <rPh sb="351" eb="353">
      <t>ザイリョウ</t>
    </rPh>
    <rPh sb="353" eb="354">
      <t>ヒ</t>
    </rPh>
    <rPh sb="354" eb="355">
      <t>タイ</t>
    </rPh>
    <rPh sb="355" eb="357">
      <t>イギョウ</t>
    </rPh>
    <rPh sb="357" eb="359">
      <t>シュウエキ</t>
    </rPh>
    <rPh sb="359" eb="361">
      <t>ヒリツ</t>
    </rPh>
    <rPh sb="363" eb="365">
      <t>ヤクヒン</t>
    </rPh>
    <rPh sb="366" eb="368">
      <t>ネビ</t>
    </rPh>
    <rPh sb="369" eb="370">
      <t>リツ</t>
    </rPh>
    <rPh sb="394" eb="396">
      <t>ゲンショウ</t>
    </rPh>
    <rPh sb="402" eb="404">
      <t>セッキョク</t>
    </rPh>
    <rPh sb="404" eb="405">
      <t>テキ</t>
    </rPh>
    <rPh sb="406" eb="408">
      <t>ネビ</t>
    </rPh>
    <rPh sb="409" eb="411">
      <t>コウショウ</t>
    </rPh>
    <rPh sb="415" eb="419">
      <t>ルイジビョウイン</t>
    </rPh>
    <rPh sb="419" eb="422">
      <t>ヘイキンチ</t>
    </rPh>
    <rPh sb="423" eb="425">
      <t>ヒカク</t>
    </rPh>
    <rPh sb="426" eb="427">
      <t>ヒク</t>
    </rPh>
    <rPh sb="428" eb="430">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</si>
</sst>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77.3</c:v>
                </c:pt>
                <c:pt idx="1">
                  <c:v>84</c:v>
                </c:pt>
                <c:pt idx="2">
                  <c:v>88.7</c:v>
                </c:pt>
                <c:pt idx="3">
                  <c:v>85.8</c:v>
                </c:pt>
                <c:pt idx="4">
                  <c:v>81.900000000000006</c:v>
                </c:pt>
              </c:numCache>
            </c:numRef>
          </c:val>
          <c:extLst>
            <c:ext xmlns:c16="http://schemas.microsoft.com/office/drawing/2014/chart" uri="{C3380CC4-5D6E-409C-BE32-E72D297353CC}">
              <c16:uniqueId val="{00000000-1002-4C30-B058-8E7EA78C73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1002-4C30-B058-8E7EA78C73C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10372</c:v>
                </c:pt>
                <c:pt idx="1">
                  <c:v>11635</c:v>
                </c:pt>
                <c:pt idx="2">
                  <c:v>12067</c:v>
                </c:pt>
                <c:pt idx="3">
                  <c:v>12519</c:v>
                </c:pt>
                <c:pt idx="4">
                  <c:v>12795</c:v>
                </c:pt>
              </c:numCache>
            </c:numRef>
          </c:val>
          <c:extLst>
            <c:ext xmlns:c16="http://schemas.microsoft.com/office/drawing/2014/chart" uri="{C3380CC4-5D6E-409C-BE32-E72D297353CC}">
              <c16:uniqueId val="{00000000-50B4-4370-833D-25DF2FA8D58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50B4-4370-833D-25DF2FA8D58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40436</c:v>
                </c:pt>
                <c:pt idx="1">
                  <c:v>40899</c:v>
                </c:pt>
                <c:pt idx="2">
                  <c:v>40851</c:v>
                </c:pt>
                <c:pt idx="3">
                  <c:v>42459</c:v>
                </c:pt>
                <c:pt idx="4">
                  <c:v>43538</c:v>
                </c:pt>
              </c:numCache>
            </c:numRef>
          </c:val>
          <c:extLst>
            <c:ext xmlns:c16="http://schemas.microsoft.com/office/drawing/2014/chart" uri="{C3380CC4-5D6E-409C-BE32-E72D297353CC}">
              <c16:uniqueId val="{00000000-C2C1-43F2-900B-F64FA8A68BC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C2C1-43F2-900B-F64FA8A68BC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161.4</c:v>
                </c:pt>
                <c:pt idx="1">
                  <c:v>143.69999999999999</c:v>
                </c:pt>
                <c:pt idx="2">
                  <c:v>154.6</c:v>
                </c:pt>
                <c:pt idx="3">
                  <c:v>155.19999999999999</c:v>
                </c:pt>
                <c:pt idx="4">
                  <c:v>164.4</c:v>
                </c:pt>
              </c:numCache>
            </c:numRef>
          </c:val>
          <c:extLst>
            <c:ext xmlns:c16="http://schemas.microsoft.com/office/drawing/2014/chart" uri="{C3380CC4-5D6E-409C-BE32-E72D297353CC}">
              <c16:uniqueId val="{00000000-E984-4042-B71C-DB121C58258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E984-4042-B71C-DB121C58258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97.6</c:v>
                </c:pt>
                <c:pt idx="1">
                  <c:v>96.1</c:v>
                </c:pt>
                <c:pt idx="2">
                  <c:v>94</c:v>
                </c:pt>
                <c:pt idx="3">
                  <c:v>94.8</c:v>
                </c:pt>
                <c:pt idx="4">
                  <c:v>90.2</c:v>
                </c:pt>
              </c:numCache>
            </c:numRef>
          </c:val>
          <c:extLst>
            <c:ext xmlns:c16="http://schemas.microsoft.com/office/drawing/2014/chart" uri="{C3380CC4-5D6E-409C-BE32-E72D297353CC}">
              <c16:uniqueId val="{00000000-86E4-4596-A28A-98CBCC15D1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86E4-4596-A28A-98CBCC15D14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92.6</c:v>
                </c:pt>
                <c:pt idx="1">
                  <c:v>98.9</c:v>
                </c:pt>
                <c:pt idx="2">
                  <c:v>96.5</c:v>
                </c:pt>
                <c:pt idx="3">
                  <c:v>97.2</c:v>
                </c:pt>
                <c:pt idx="4">
                  <c:v>92.8</c:v>
                </c:pt>
              </c:numCache>
            </c:numRef>
          </c:val>
          <c:extLst>
            <c:ext xmlns:c16="http://schemas.microsoft.com/office/drawing/2014/chart" uri="{C3380CC4-5D6E-409C-BE32-E72D297353CC}">
              <c16:uniqueId val="{00000000-CD1D-48AE-B6A9-D563BCDDC3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CD1D-48AE-B6A9-D563BCDDC38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32.700000000000003</c:v>
                </c:pt>
                <c:pt idx="1">
                  <c:v>26.4</c:v>
                </c:pt>
                <c:pt idx="2">
                  <c:v>12.4</c:v>
                </c:pt>
                <c:pt idx="3">
                  <c:v>17.7</c:v>
                </c:pt>
                <c:pt idx="4">
                  <c:v>23</c:v>
                </c:pt>
              </c:numCache>
            </c:numRef>
          </c:val>
          <c:extLst>
            <c:ext xmlns:c16="http://schemas.microsoft.com/office/drawing/2014/chart" uri="{C3380CC4-5D6E-409C-BE32-E72D297353CC}">
              <c16:uniqueId val="{00000000-5845-4FBB-929E-10AA2B6D948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5845-4FBB-929E-10AA2B6D948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48.9</c:v>
                </c:pt>
                <c:pt idx="1">
                  <c:v>21.2</c:v>
                </c:pt>
                <c:pt idx="2">
                  <c:v>35.6</c:v>
                </c:pt>
                <c:pt idx="3">
                  <c:v>48.8</c:v>
                </c:pt>
                <c:pt idx="4">
                  <c:v>60.8</c:v>
                </c:pt>
              </c:numCache>
            </c:numRef>
          </c:val>
          <c:extLst>
            <c:ext xmlns:c16="http://schemas.microsoft.com/office/drawing/2014/chart" uri="{C3380CC4-5D6E-409C-BE32-E72D297353CC}">
              <c16:uniqueId val="{00000000-E914-43D0-8F16-7BC1688EF82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E914-43D0-8F16-7BC1688EF82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57288148</c:v>
                </c:pt>
                <c:pt idx="1">
                  <c:v>54293779</c:v>
                </c:pt>
                <c:pt idx="2">
                  <c:v>39631974</c:v>
                </c:pt>
                <c:pt idx="3">
                  <c:v>39963536</c:v>
                </c:pt>
                <c:pt idx="4">
                  <c:v>40336281</c:v>
                </c:pt>
              </c:numCache>
            </c:numRef>
          </c:val>
          <c:extLst>
            <c:ext xmlns:c16="http://schemas.microsoft.com/office/drawing/2014/chart" uri="{C3380CC4-5D6E-409C-BE32-E72D297353CC}">
              <c16:uniqueId val="{00000000-D49F-4B57-B612-4C1137BCD1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D49F-4B57-B612-4C1137BCD15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c:v>
                </c:pt>
                <c:pt idx="1">
                  <c:v>19.600000000000001</c:v>
                </c:pt>
                <c:pt idx="2">
                  <c:v>18</c:v>
                </c:pt>
                <c:pt idx="3">
                  <c:v>17.600000000000001</c:v>
                </c:pt>
                <c:pt idx="4">
                  <c:v>18.5</c:v>
                </c:pt>
              </c:numCache>
            </c:numRef>
          </c:val>
          <c:extLst>
            <c:ext xmlns:c16="http://schemas.microsoft.com/office/drawing/2014/chart" uri="{C3380CC4-5D6E-409C-BE32-E72D297353CC}">
              <c16:uniqueId val="{00000000-BBF7-4A8B-AECE-F7370DE0F0B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BBF7-4A8B-AECE-F7370DE0F0B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62.3</c:v>
                </c:pt>
                <c:pt idx="1">
                  <c:v>56.5</c:v>
                </c:pt>
                <c:pt idx="2">
                  <c:v>58.4</c:v>
                </c:pt>
                <c:pt idx="3">
                  <c:v>59.4</c:v>
                </c:pt>
                <c:pt idx="4">
                  <c:v>63.1</c:v>
                </c:pt>
              </c:numCache>
            </c:numRef>
          </c:val>
          <c:extLst>
            <c:ext xmlns:c16="http://schemas.microsoft.com/office/drawing/2014/chart" uri="{C3380CC4-5D6E-409C-BE32-E72D297353CC}">
              <c16:uniqueId val="{00000000-A709-494B-B013-3983F66E42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A709-494B-B013-3983F66E429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愛知県常滑市　常滑市民病院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265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267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59037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22131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265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265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92.6</v>
      </c>
      <c r="Q33" s="132"/>
      <c r="R33" s="132"/>
      <c r="S33" s="132"/>
      <c r="T33" s="132"/>
      <c r="U33" s="132"/>
      <c r="V33" s="132"/>
      <c r="W33" s="132"/>
      <c r="X33" s="132"/>
      <c r="Y33" s="132"/>
      <c r="Z33" s="132"/>
      <c r="AA33" s="132"/>
      <c r="AB33" s="132"/>
      <c r="AC33" s="132"/>
      <c r="AD33" s="133"/>
      <c r="AE33" s="131">
        <f>データ!AI7</f>
        <v>98.9</v>
      </c>
      <c r="AF33" s="132"/>
      <c r="AG33" s="132"/>
      <c r="AH33" s="132"/>
      <c r="AI33" s="132"/>
      <c r="AJ33" s="132"/>
      <c r="AK33" s="132"/>
      <c r="AL33" s="132"/>
      <c r="AM33" s="132"/>
      <c r="AN33" s="132"/>
      <c r="AO33" s="132"/>
      <c r="AP33" s="132"/>
      <c r="AQ33" s="132"/>
      <c r="AR33" s="132"/>
      <c r="AS33" s="133"/>
      <c r="AT33" s="131">
        <f>データ!AJ7</f>
        <v>96.5</v>
      </c>
      <c r="AU33" s="132"/>
      <c r="AV33" s="132"/>
      <c r="AW33" s="132"/>
      <c r="AX33" s="132"/>
      <c r="AY33" s="132"/>
      <c r="AZ33" s="132"/>
      <c r="BA33" s="132"/>
      <c r="BB33" s="132"/>
      <c r="BC33" s="132"/>
      <c r="BD33" s="132"/>
      <c r="BE33" s="132"/>
      <c r="BF33" s="132"/>
      <c r="BG33" s="132"/>
      <c r="BH33" s="133"/>
      <c r="BI33" s="131">
        <f>データ!AK7</f>
        <v>97.2</v>
      </c>
      <c r="BJ33" s="132"/>
      <c r="BK33" s="132"/>
      <c r="BL33" s="132"/>
      <c r="BM33" s="132"/>
      <c r="BN33" s="132"/>
      <c r="BO33" s="132"/>
      <c r="BP33" s="132"/>
      <c r="BQ33" s="132"/>
      <c r="BR33" s="132"/>
      <c r="BS33" s="132"/>
      <c r="BT33" s="132"/>
      <c r="BU33" s="132"/>
      <c r="BV33" s="132"/>
      <c r="BW33" s="133"/>
      <c r="BX33" s="131">
        <f>データ!AL7</f>
        <v>92.8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97.6</v>
      </c>
      <c r="DE33" s="132"/>
      <c r="DF33" s="132"/>
      <c r="DG33" s="132"/>
      <c r="DH33" s="132"/>
      <c r="DI33" s="132"/>
      <c r="DJ33" s="132"/>
      <c r="DK33" s="132"/>
      <c r="DL33" s="132"/>
      <c r="DM33" s="132"/>
      <c r="DN33" s="132"/>
      <c r="DO33" s="132"/>
      <c r="DP33" s="132"/>
      <c r="DQ33" s="132"/>
      <c r="DR33" s="133"/>
      <c r="DS33" s="131">
        <f>データ!AT7</f>
        <v>96.1</v>
      </c>
      <c r="DT33" s="132"/>
      <c r="DU33" s="132"/>
      <c r="DV33" s="132"/>
      <c r="DW33" s="132"/>
      <c r="DX33" s="132"/>
      <c r="DY33" s="132"/>
      <c r="DZ33" s="132"/>
      <c r="EA33" s="132"/>
      <c r="EB33" s="132"/>
      <c r="EC33" s="132"/>
      <c r="ED33" s="132"/>
      <c r="EE33" s="132"/>
      <c r="EF33" s="132"/>
      <c r="EG33" s="133"/>
      <c r="EH33" s="131">
        <f>データ!AU7</f>
        <v>94</v>
      </c>
      <c r="EI33" s="132"/>
      <c r="EJ33" s="132"/>
      <c r="EK33" s="132"/>
      <c r="EL33" s="132"/>
      <c r="EM33" s="132"/>
      <c r="EN33" s="132"/>
      <c r="EO33" s="132"/>
      <c r="EP33" s="132"/>
      <c r="EQ33" s="132"/>
      <c r="ER33" s="132"/>
      <c r="ES33" s="132"/>
      <c r="ET33" s="132"/>
      <c r="EU33" s="132"/>
      <c r="EV33" s="133"/>
      <c r="EW33" s="131">
        <f>データ!AV7</f>
        <v>94.8</v>
      </c>
      <c r="EX33" s="132"/>
      <c r="EY33" s="132"/>
      <c r="EZ33" s="132"/>
      <c r="FA33" s="132"/>
      <c r="FB33" s="132"/>
      <c r="FC33" s="132"/>
      <c r="FD33" s="132"/>
      <c r="FE33" s="132"/>
      <c r="FF33" s="132"/>
      <c r="FG33" s="132"/>
      <c r="FH33" s="132"/>
      <c r="FI33" s="132"/>
      <c r="FJ33" s="132"/>
      <c r="FK33" s="133"/>
      <c r="FL33" s="131">
        <f>データ!AW7</f>
        <v>90.2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161.4</v>
      </c>
      <c r="GS33" s="132"/>
      <c r="GT33" s="132"/>
      <c r="GU33" s="132"/>
      <c r="GV33" s="132"/>
      <c r="GW33" s="132"/>
      <c r="GX33" s="132"/>
      <c r="GY33" s="132"/>
      <c r="GZ33" s="132"/>
      <c r="HA33" s="132"/>
      <c r="HB33" s="132"/>
      <c r="HC33" s="132"/>
      <c r="HD33" s="132"/>
      <c r="HE33" s="132"/>
      <c r="HF33" s="133"/>
      <c r="HG33" s="131">
        <f>データ!BE7</f>
        <v>143.69999999999999</v>
      </c>
      <c r="HH33" s="132"/>
      <c r="HI33" s="132"/>
      <c r="HJ33" s="132"/>
      <c r="HK33" s="132"/>
      <c r="HL33" s="132"/>
      <c r="HM33" s="132"/>
      <c r="HN33" s="132"/>
      <c r="HO33" s="132"/>
      <c r="HP33" s="132"/>
      <c r="HQ33" s="132"/>
      <c r="HR33" s="132"/>
      <c r="HS33" s="132"/>
      <c r="HT33" s="132"/>
      <c r="HU33" s="133"/>
      <c r="HV33" s="131">
        <f>データ!BF7</f>
        <v>154.6</v>
      </c>
      <c r="HW33" s="132"/>
      <c r="HX33" s="132"/>
      <c r="HY33" s="132"/>
      <c r="HZ33" s="132"/>
      <c r="IA33" s="132"/>
      <c r="IB33" s="132"/>
      <c r="IC33" s="132"/>
      <c r="ID33" s="132"/>
      <c r="IE33" s="132"/>
      <c r="IF33" s="132"/>
      <c r="IG33" s="132"/>
      <c r="IH33" s="132"/>
      <c r="II33" s="132"/>
      <c r="IJ33" s="133"/>
      <c r="IK33" s="131">
        <f>データ!BG7</f>
        <v>155.19999999999999</v>
      </c>
      <c r="IL33" s="132"/>
      <c r="IM33" s="132"/>
      <c r="IN33" s="132"/>
      <c r="IO33" s="132"/>
      <c r="IP33" s="132"/>
      <c r="IQ33" s="132"/>
      <c r="IR33" s="132"/>
      <c r="IS33" s="132"/>
      <c r="IT33" s="132"/>
      <c r="IU33" s="132"/>
      <c r="IV33" s="132"/>
      <c r="IW33" s="132"/>
      <c r="IX33" s="132"/>
      <c r="IY33" s="133"/>
      <c r="IZ33" s="131">
        <f>データ!BH7</f>
        <v>164.4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77.3</v>
      </c>
      <c r="KG33" s="132"/>
      <c r="KH33" s="132"/>
      <c r="KI33" s="132"/>
      <c r="KJ33" s="132"/>
      <c r="KK33" s="132"/>
      <c r="KL33" s="132"/>
      <c r="KM33" s="132"/>
      <c r="KN33" s="132"/>
      <c r="KO33" s="132"/>
      <c r="KP33" s="132"/>
      <c r="KQ33" s="132"/>
      <c r="KR33" s="132"/>
      <c r="KS33" s="132"/>
      <c r="KT33" s="133"/>
      <c r="KU33" s="131">
        <f>データ!BP7</f>
        <v>84</v>
      </c>
      <c r="KV33" s="132"/>
      <c r="KW33" s="132"/>
      <c r="KX33" s="132"/>
      <c r="KY33" s="132"/>
      <c r="KZ33" s="132"/>
      <c r="LA33" s="132"/>
      <c r="LB33" s="132"/>
      <c r="LC33" s="132"/>
      <c r="LD33" s="132"/>
      <c r="LE33" s="132"/>
      <c r="LF33" s="132"/>
      <c r="LG33" s="132"/>
      <c r="LH33" s="132"/>
      <c r="LI33" s="133"/>
      <c r="LJ33" s="131">
        <f>データ!BQ7</f>
        <v>88.7</v>
      </c>
      <c r="LK33" s="132"/>
      <c r="LL33" s="132"/>
      <c r="LM33" s="132"/>
      <c r="LN33" s="132"/>
      <c r="LO33" s="132"/>
      <c r="LP33" s="132"/>
      <c r="LQ33" s="132"/>
      <c r="LR33" s="132"/>
      <c r="LS33" s="132"/>
      <c r="LT33" s="132"/>
      <c r="LU33" s="132"/>
      <c r="LV33" s="132"/>
      <c r="LW33" s="132"/>
      <c r="LX33" s="133"/>
      <c r="LY33" s="131">
        <f>データ!BR7</f>
        <v>85.8</v>
      </c>
      <c r="LZ33" s="132"/>
      <c r="MA33" s="132"/>
      <c r="MB33" s="132"/>
      <c r="MC33" s="132"/>
      <c r="MD33" s="132"/>
      <c r="ME33" s="132"/>
      <c r="MF33" s="132"/>
      <c r="MG33" s="132"/>
      <c r="MH33" s="132"/>
      <c r="MI33" s="132"/>
      <c r="MJ33" s="132"/>
      <c r="MK33" s="132"/>
      <c r="ML33" s="132"/>
      <c r="MM33" s="133"/>
      <c r="MN33" s="131">
        <f>データ!BS7</f>
        <v>81.900000000000006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26.2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179</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177</v>
      </c>
      <c r="NK54" s="147"/>
      <c r="NL54" s="147"/>
      <c r="NM54" s="147"/>
      <c r="NN54" s="147"/>
      <c r="NO54" s="147"/>
      <c r="NP54" s="147"/>
      <c r="NQ54" s="147"/>
      <c r="NR54" s="147"/>
      <c r="NS54" s="147"/>
      <c r="NT54" s="147"/>
      <c r="NU54" s="147"/>
      <c r="NV54" s="147"/>
      <c r="NW54" s="147"/>
      <c r="NX54" s="148"/>
    </row>
    <row r="55" spans="1:395" ht="13.5" customHeight="1" x14ac:dyDescent="0.15">
      <c r="A55" s="2"/>
      <c r="B55" s="25"/>
      <c r="C55" s="5"/>
      <c r="D55" s="5"/>
      <c r="E55" s="5"/>
      <c r="F55" s="5"/>
      <c r="G55" s="130" t="s">
        <v>55</v>
      </c>
      <c r="H55" s="130"/>
      <c r="I55" s="130"/>
      <c r="J55" s="130"/>
      <c r="K55" s="130"/>
      <c r="L55" s="130"/>
      <c r="M55" s="130"/>
      <c r="N55" s="130"/>
      <c r="O55" s="130"/>
      <c r="P55" s="152">
        <f>データ!BZ7</f>
        <v>40436</v>
      </c>
      <c r="Q55" s="153"/>
      <c r="R55" s="153"/>
      <c r="S55" s="153"/>
      <c r="T55" s="153"/>
      <c r="U55" s="153"/>
      <c r="V55" s="153"/>
      <c r="W55" s="153"/>
      <c r="X55" s="153"/>
      <c r="Y55" s="153"/>
      <c r="Z55" s="153"/>
      <c r="AA55" s="153"/>
      <c r="AB55" s="153"/>
      <c r="AC55" s="153"/>
      <c r="AD55" s="154"/>
      <c r="AE55" s="152">
        <f>データ!CA7</f>
        <v>40899</v>
      </c>
      <c r="AF55" s="153"/>
      <c r="AG55" s="153"/>
      <c r="AH55" s="153"/>
      <c r="AI55" s="153"/>
      <c r="AJ55" s="153"/>
      <c r="AK55" s="153"/>
      <c r="AL55" s="153"/>
      <c r="AM55" s="153"/>
      <c r="AN55" s="153"/>
      <c r="AO55" s="153"/>
      <c r="AP55" s="153"/>
      <c r="AQ55" s="153"/>
      <c r="AR55" s="153"/>
      <c r="AS55" s="154"/>
      <c r="AT55" s="152">
        <f>データ!CB7</f>
        <v>40851</v>
      </c>
      <c r="AU55" s="153"/>
      <c r="AV55" s="153"/>
      <c r="AW55" s="153"/>
      <c r="AX55" s="153"/>
      <c r="AY55" s="153"/>
      <c r="AZ55" s="153"/>
      <c r="BA55" s="153"/>
      <c r="BB55" s="153"/>
      <c r="BC55" s="153"/>
      <c r="BD55" s="153"/>
      <c r="BE55" s="153"/>
      <c r="BF55" s="153"/>
      <c r="BG55" s="153"/>
      <c r="BH55" s="154"/>
      <c r="BI55" s="152">
        <f>データ!CC7</f>
        <v>42459</v>
      </c>
      <c r="BJ55" s="153"/>
      <c r="BK55" s="153"/>
      <c r="BL55" s="153"/>
      <c r="BM55" s="153"/>
      <c r="BN55" s="153"/>
      <c r="BO55" s="153"/>
      <c r="BP55" s="153"/>
      <c r="BQ55" s="153"/>
      <c r="BR55" s="153"/>
      <c r="BS55" s="153"/>
      <c r="BT55" s="153"/>
      <c r="BU55" s="153"/>
      <c r="BV55" s="153"/>
      <c r="BW55" s="154"/>
      <c r="BX55" s="152">
        <f>データ!CD7</f>
        <v>43538</v>
      </c>
      <c r="BY55" s="153"/>
      <c r="BZ55" s="153"/>
      <c r="CA55" s="153"/>
      <c r="CB55" s="153"/>
      <c r="CC55" s="153"/>
      <c r="CD55" s="153"/>
      <c r="CE55" s="153"/>
      <c r="CF55" s="153"/>
      <c r="CG55" s="153"/>
      <c r="CH55" s="153"/>
      <c r="CI55" s="153"/>
      <c r="CJ55" s="153"/>
      <c r="CK55" s="153"/>
      <c r="CL55" s="154"/>
      <c r="CO55" s="5"/>
      <c r="CP55" s="5"/>
      <c r="CQ55" s="5"/>
      <c r="CR55" s="5"/>
      <c r="CS55" s="5"/>
      <c r="CT55" s="5"/>
      <c r="CU55" s="130" t="s">
        <v>55</v>
      </c>
      <c r="CV55" s="130"/>
      <c r="CW55" s="130"/>
      <c r="CX55" s="130"/>
      <c r="CY55" s="130"/>
      <c r="CZ55" s="130"/>
      <c r="DA55" s="130"/>
      <c r="DB55" s="130"/>
      <c r="DC55" s="130"/>
      <c r="DD55" s="152">
        <f>データ!CK7</f>
        <v>10372</v>
      </c>
      <c r="DE55" s="153"/>
      <c r="DF55" s="153"/>
      <c r="DG55" s="153"/>
      <c r="DH55" s="153"/>
      <c r="DI55" s="153"/>
      <c r="DJ55" s="153"/>
      <c r="DK55" s="153"/>
      <c r="DL55" s="153"/>
      <c r="DM55" s="153"/>
      <c r="DN55" s="153"/>
      <c r="DO55" s="153"/>
      <c r="DP55" s="153"/>
      <c r="DQ55" s="153"/>
      <c r="DR55" s="154"/>
      <c r="DS55" s="152">
        <f>データ!CL7</f>
        <v>11635</v>
      </c>
      <c r="DT55" s="153"/>
      <c r="DU55" s="153"/>
      <c r="DV55" s="153"/>
      <c r="DW55" s="153"/>
      <c r="DX55" s="153"/>
      <c r="DY55" s="153"/>
      <c r="DZ55" s="153"/>
      <c r="EA55" s="153"/>
      <c r="EB55" s="153"/>
      <c r="EC55" s="153"/>
      <c r="ED55" s="153"/>
      <c r="EE55" s="153"/>
      <c r="EF55" s="153"/>
      <c r="EG55" s="154"/>
      <c r="EH55" s="152">
        <f>データ!CM7</f>
        <v>12067</v>
      </c>
      <c r="EI55" s="153"/>
      <c r="EJ55" s="153"/>
      <c r="EK55" s="153"/>
      <c r="EL55" s="153"/>
      <c r="EM55" s="153"/>
      <c r="EN55" s="153"/>
      <c r="EO55" s="153"/>
      <c r="EP55" s="153"/>
      <c r="EQ55" s="153"/>
      <c r="ER55" s="153"/>
      <c r="ES55" s="153"/>
      <c r="ET55" s="153"/>
      <c r="EU55" s="153"/>
      <c r="EV55" s="154"/>
      <c r="EW55" s="152">
        <f>データ!CN7</f>
        <v>12519</v>
      </c>
      <c r="EX55" s="153"/>
      <c r="EY55" s="153"/>
      <c r="EZ55" s="153"/>
      <c r="FA55" s="153"/>
      <c r="FB55" s="153"/>
      <c r="FC55" s="153"/>
      <c r="FD55" s="153"/>
      <c r="FE55" s="153"/>
      <c r="FF55" s="153"/>
      <c r="FG55" s="153"/>
      <c r="FH55" s="153"/>
      <c r="FI55" s="153"/>
      <c r="FJ55" s="153"/>
      <c r="FK55" s="154"/>
      <c r="FL55" s="152">
        <f>データ!CO7</f>
        <v>12795</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55</v>
      </c>
      <c r="GJ55" s="130"/>
      <c r="GK55" s="130"/>
      <c r="GL55" s="130"/>
      <c r="GM55" s="130"/>
      <c r="GN55" s="130"/>
      <c r="GO55" s="130"/>
      <c r="GP55" s="130"/>
      <c r="GQ55" s="130"/>
      <c r="GR55" s="131">
        <f>データ!CV7</f>
        <v>62.3</v>
      </c>
      <c r="GS55" s="132"/>
      <c r="GT55" s="132"/>
      <c r="GU55" s="132"/>
      <c r="GV55" s="132"/>
      <c r="GW55" s="132"/>
      <c r="GX55" s="132"/>
      <c r="GY55" s="132"/>
      <c r="GZ55" s="132"/>
      <c r="HA55" s="132"/>
      <c r="HB55" s="132"/>
      <c r="HC55" s="132"/>
      <c r="HD55" s="132"/>
      <c r="HE55" s="132"/>
      <c r="HF55" s="133"/>
      <c r="HG55" s="131">
        <f>データ!CW7</f>
        <v>56.5</v>
      </c>
      <c r="HH55" s="132"/>
      <c r="HI55" s="132"/>
      <c r="HJ55" s="132"/>
      <c r="HK55" s="132"/>
      <c r="HL55" s="132"/>
      <c r="HM55" s="132"/>
      <c r="HN55" s="132"/>
      <c r="HO55" s="132"/>
      <c r="HP55" s="132"/>
      <c r="HQ55" s="132"/>
      <c r="HR55" s="132"/>
      <c r="HS55" s="132"/>
      <c r="HT55" s="132"/>
      <c r="HU55" s="133"/>
      <c r="HV55" s="131">
        <f>データ!CX7</f>
        <v>58.4</v>
      </c>
      <c r="HW55" s="132"/>
      <c r="HX55" s="132"/>
      <c r="HY55" s="132"/>
      <c r="HZ55" s="132"/>
      <c r="IA55" s="132"/>
      <c r="IB55" s="132"/>
      <c r="IC55" s="132"/>
      <c r="ID55" s="132"/>
      <c r="IE55" s="132"/>
      <c r="IF55" s="132"/>
      <c r="IG55" s="132"/>
      <c r="IH55" s="132"/>
      <c r="II55" s="132"/>
      <c r="IJ55" s="133"/>
      <c r="IK55" s="131">
        <f>データ!CY7</f>
        <v>59.4</v>
      </c>
      <c r="IL55" s="132"/>
      <c r="IM55" s="132"/>
      <c r="IN55" s="132"/>
      <c r="IO55" s="132"/>
      <c r="IP55" s="132"/>
      <c r="IQ55" s="132"/>
      <c r="IR55" s="132"/>
      <c r="IS55" s="132"/>
      <c r="IT55" s="132"/>
      <c r="IU55" s="132"/>
      <c r="IV55" s="132"/>
      <c r="IW55" s="132"/>
      <c r="IX55" s="132"/>
      <c r="IY55" s="133"/>
      <c r="IZ55" s="131">
        <f>データ!CZ7</f>
        <v>63.1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21</v>
      </c>
      <c r="KG55" s="132"/>
      <c r="KH55" s="132"/>
      <c r="KI55" s="132"/>
      <c r="KJ55" s="132"/>
      <c r="KK55" s="132"/>
      <c r="KL55" s="132"/>
      <c r="KM55" s="132"/>
      <c r="KN55" s="132"/>
      <c r="KO55" s="132"/>
      <c r="KP55" s="132"/>
      <c r="KQ55" s="132"/>
      <c r="KR55" s="132"/>
      <c r="KS55" s="132"/>
      <c r="KT55" s="133"/>
      <c r="KU55" s="131">
        <f>データ!DH7</f>
        <v>19.600000000000001</v>
      </c>
      <c r="KV55" s="132"/>
      <c r="KW55" s="132"/>
      <c r="KX55" s="132"/>
      <c r="KY55" s="132"/>
      <c r="KZ55" s="132"/>
      <c r="LA55" s="132"/>
      <c r="LB55" s="132"/>
      <c r="LC55" s="132"/>
      <c r="LD55" s="132"/>
      <c r="LE55" s="132"/>
      <c r="LF55" s="132"/>
      <c r="LG55" s="132"/>
      <c r="LH55" s="132"/>
      <c r="LI55" s="133"/>
      <c r="LJ55" s="131">
        <f>データ!DI7</f>
        <v>18</v>
      </c>
      <c r="LK55" s="132"/>
      <c r="LL55" s="132"/>
      <c r="LM55" s="132"/>
      <c r="LN55" s="132"/>
      <c r="LO55" s="132"/>
      <c r="LP55" s="132"/>
      <c r="LQ55" s="132"/>
      <c r="LR55" s="132"/>
      <c r="LS55" s="132"/>
      <c r="LT55" s="132"/>
      <c r="LU55" s="132"/>
      <c r="LV55" s="132"/>
      <c r="LW55" s="132"/>
      <c r="LX55" s="133"/>
      <c r="LY55" s="131">
        <f>データ!DJ7</f>
        <v>17.600000000000001</v>
      </c>
      <c r="LZ55" s="132"/>
      <c r="MA55" s="132"/>
      <c r="MB55" s="132"/>
      <c r="MC55" s="132"/>
      <c r="MD55" s="132"/>
      <c r="ME55" s="132"/>
      <c r="MF55" s="132"/>
      <c r="MG55" s="132"/>
      <c r="MH55" s="132"/>
      <c r="MI55" s="132"/>
      <c r="MJ55" s="132"/>
      <c r="MK55" s="132"/>
      <c r="ML55" s="132"/>
      <c r="MM55" s="133"/>
      <c r="MN55" s="131">
        <f>データ!DK7</f>
        <v>18.5</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15">
      <c r="A56" s="2"/>
      <c r="B56" s="25"/>
      <c r="C56" s="5"/>
      <c r="D56" s="5"/>
      <c r="E56" s="5"/>
      <c r="F56" s="5"/>
      <c r="G56" s="130" t="s">
        <v>57</v>
      </c>
      <c r="H56" s="130"/>
      <c r="I56" s="130"/>
      <c r="J56" s="130"/>
      <c r="K56" s="130"/>
      <c r="L56" s="130"/>
      <c r="M56" s="130"/>
      <c r="N56" s="130"/>
      <c r="O56" s="130"/>
      <c r="P56" s="152">
        <f>データ!CE7</f>
        <v>45099</v>
      </c>
      <c r="Q56" s="153"/>
      <c r="R56" s="153"/>
      <c r="S56" s="153"/>
      <c r="T56" s="153"/>
      <c r="U56" s="153"/>
      <c r="V56" s="153"/>
      <c r="W56" s="153"/>
      <c r="X56" s="153"/>
      <c r="Y56" s="153"/>
      <c r="Z56" s="153"/>
      <c r="AA56" s="153"/>
      <c r="AB56" s="153"/>
      <c r="AC56" s="153"/>
      <c r="AD56" s="154"/>
      <c r="AE56" s="152">
        <f>データ!CF7</f>
        <v>45085</v>
      </c>
      <c r="AF56" s="153"/>
      <c r="AG56" s="153"/>
      <c r="AH56" s="153"/>
      <c r="AI56" s="153"/>
      <c r="AJ56" s="153"/>
      <c r="AK56" s="153"/>
      <c r="AL56" s="153"/>
      <c r="AM56" s="153"/>
      <c r="AN56" s="153"/>
      <c r="AO56" s="153"/>
      <c r="AP56" s="153"/>
      <c r="AQ56" s="153"/>
      <c r="AR56" s="153"/>
      <c r="AS56" s="154"/>
      <c r="AT56" s="152">
        <f>データ!CG7</f>
        <v>44825</v>
      </c>
      <c r="AU56" s="153"/>
      <c r="AV56" s="153"/>
      <c r="AW56" s="153"/>
      <c r="AX56" s="153"/>
      <c r="AY56" s="153"/>
      <c r="AZ56" s="153"/>
      <c r="BA56" s="153"/>
      <c r="BB56" s="153"/>
      <c r="BC56" s="153"/>
      <c r="BD56" s="153"/>
      <c r="BE56" s="153"/>
      <c r="BF56" s="153"/>
      <c r="BG56" s="153"/>
      <c r="BH56" s="154"/>
      <c r="BI56" s="152">
        <f>データ!CH7</f>
        <v>45494</v>
      </c>
      <c r="BJ56" s="153"/>
      <c r="BK56" s="153"/>
      <c r="BL56" s="153"/>
      <c r="BM56" s="153"/>
      <c r="BN56" s="153"/>
      <c r="BO56" s="153"/>
      <c r="BP56" s="153"/>
      <c r="BQ56" s="153"/>
      <c r="BR56" s="153"/>
      <c r="BS56" s="153"/>
      <c r="BT56" s="153"/>
      <c r="BU56" s="153"/>
      <c r="BV56" s="153"/>
      <c r="BW56" s="154"/>
      <c r="BX56" s="152">
        <f>データ!CI7</f>
        <v>47924</v>
      </c>
      <c r="BY56" s="153"/>
      <c r="BZ56" s="153"/>
      <c r="CA56" s="153"/>
      <c r="CB56" s="153"/>
      <c r="CC56" s="153"/>
      <c r="CD56" s="153"/>
      <c r="CE56" s="153"/>
      <c r="CF56" s="153"/>
      <c r="CG56" s="153"/>
      <c r="CH56" s="153"/>
      <c r="CI56" s="153"/>
      <c r="CJ56" s="153"/>
      <c r="CK56" s="153"/>
      <c r="CL56" s="154"/>
      <c r="CO56" s="5"/>
      <c r="CP56" s="5"/>
      <c r="CQ56" s="5"/>
      <c r="CR56" s="5"/>
      <c r="CS56" s="5"/>
      <c r="CT56" s="5"/>
      <c r="CU56" s="130" t="s">
        <v>57</v>
      </c>
      <c r="CV56" s="130"/>
      <c r="CW56" s="130"/>
      <c r="CX56" s="130"/>
      <c r="CY56" s="130"/>
      <c r="CZ56" s="130"/>
      <c r="DA56" s="130"/>
      <c r="DB56" s="130"/>
      <c r="DC56" s="130"/>
      <c r="DD56" s="152">
        <f>データ!CP7</f>
        <v>11173</v>
      </c>
      <c r="DE56" s="153"/>
      <c r="DF56" s="153"/>
      <c r="DG56" s="153"/>
      <c r="DH56" s="153"/>
      <c r="DI56" s="153"/>
      <c r="DJ56" s="153"/>
      <c r="DK56" s="153"/>
      <c r="DL56" s="153"/>
      <c r="DM56" s="153"/>
      <c r="DN56" s="153"/>
      <c r="DO56" s="153"/>
      <c r="DP56" s="153"/>
      <c r="DQ56" s="153"/>
      <c r="DR56" s="154"/>
      <c r="DS56" s="152">
        <f>データ!CQ7</f>
        <v>11881</v>
      </c>
      <c r="DT56" s="153"/>
      <c r="DU56" s="153"/>
      <c r="DV56" s="153"/>
      <c r="DW56" s="153"/>
      <c r="DX56" s="153"/>
      <c r="DY56" s="153"/>
      <c r="DZ56" s="153"/>
      <c r="EA56" s="153"/>
      <c r="EB56" s="153"/>
      <c r="EC56" s="153"/>
      <c r="ED56" s="153"/>
      <c r="EE56" s="153"/>
      <c r="EF56" s="153"/>
      <c r="EG56" s="154"/>
      <c r="EH56" s="152">
        <f>データ!CR7</f>
        <v>12023</v>
      </c>
      <c r="EI56" s="153"/>
      <c r="EJ56" s="153"/>
      <c r="EK56" s="153"/>
      <c r="EL56" s="153"/>
      <c r="EM56" s="153"/>
      <c r="EN56" s="153"/>
      <c r="EO56" s="153"/>
      <c r="EP56" s="153"/>
      <c r="EQ56" s="153"/>
      <c r="ER56" s="153"/>
      <c r="ES56" s="153"/>
      <c r="ET56" s="153"/>
      <c r="EU56" s="153"/>
      <c r="EV56" s="154"/>
      <c r="EW56" s="152">
        <f>データ!CS7</f>
        <v>12309</v>
      </c>
      <c r="EX56" s="153"/>
      <c r="EY56" s="153"/>
      <c r="EZ56" s="153"/>
      <c r="FA56" s="153"/>
      <c r="FB56" s="153"/>
      <c r="FC56" s="153"/>
      <c r="FD56" s="153"/>
      <c r="FE56" s="153"/>
      <c r="FF56" s="153"/>
      <c r="FG56" s="153"/>
      <c r="FH56" s="153"/>
      <c r="FI56" s="153"/>
      <c r="FJ56" s="153"/>
      <c r="FK56" s="154"/>
      <c r="FL56" s="152">
        <f>データ!CT7</f>
        <v>12502</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178</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2" t="s">
        <v>55</v>
      </c>
      <c r="K79" s="163"/>
      <c r="L79" s="163"/>
      <c r="M79" s="163"/>
      <c r="N79" s="163"/>
      <c r="O79" s="163"/>
      <c r="P79" s="163"/>
      <c r="Q79" s="163"/>
      <c r="R79" s="163"/>
      <c r="S79" s="163"/>
      <c r="T79" s="164"/>
      <c r="U79" s="165">
        <f>データ!DR7</f>
        <v>32.700000000000003</v>
      </c>
      <c r="V79" s="165"/>
      <c r="W79" s="165"/>
      <c r="X79" s="165"/>
      <c r="Y79" s="165"/>
      <c r="Z79" s="165"/>
      <c r="AA79" s="165"/>
      <c r="AB79" s="165"/>
      <c r="AC79" s="165"/>
      <c r="AD79" s="165"/>
      <c r="AE79" s="165"/>
      <c r="AF79" s="165"/>
      <c r="AG79" s="165"/>
      <c r="AH79" s="165"/>
      <c r="AI79" s="165"/>
      <c r="AJ79" s="165"/>
      <c r="AK79" s="165"/>
      <c r="AL79" s="165"/>
      <c r="AM79" s="165"/>
      <c r="AN79" s="165">
        <f>データ!DS7</f>
        <v>26.4</v>
      </c>
      <c r="AO79" s="165"/>
      <c r="AP79" s="165"/>
      <c r="AQ79" s="165"/>
      <c r="AR79" s="165"/>
      <c r="AS79" s="165"/>
      <c r="AT79" s="165"/>
      <c r="AU79" s="165"/>
      <c r="AV79" s="165"/>
      <c r="AW79" s="165"/>
      <c r="AX79" s="165"/>
      <c r="AY79" s="165"/>
      <c r="AZ79" s="165"/>
      <c r="BA79" s="165"/>
      <c r="BB79" s="165"/>
      <c r="BC79" s="165"/>
      <c r="BD79" s="165"/>
      <c r="BE79" s="165"/>
      <c r="BF79" s="165"/>
      <c r="BG79" s="165">
        <f>データ!DT7</f>
        <v>12.4</v>
      </c>
      <c r="BH79" s="165"/>
      <c r="BI79" s="165"/>
      <c r="BJ79" s="165"/>
      <c r="BK79" s="165"/>
      <c r="BL79" s="165"/>
      <c r="BM79" s="165"/>
      <c r="BN79" s="165"/>
      <c r="BO79" s="165"/>
      <c r="BP79" s="165"/>
      <c r="BQ79" s="165"/>
      <c r="BR79" s="165"/>
      <c r="BS79" s="165"/>
      <c r="BT79" s="165"/>
      <c r="BU79" s="165"/>
      <c r="BV79" s="165"/>
      <c r="BW79" s="165"/>
      <c r="BX79" s="165"/>
      <c r="BY79" s="165"/>
      <c r="BZ79" s="165">
        <f>データ!DU7</f>
        <v>17.7</v>
      </c>
      <c r="CA79" s="165"/>
      <c r="CB79" s="165"/>
      <c r="CC79" s="165"/>
      <c r="CD79" s="165"/>
      <c r="CE79" s="165"/>
      <c r="CF79" s="165"/>
      <c r="CG79" s="165"/>
      <c r="CH79" s="165"/>
      <c r="CI79" s="165"/>
      <c r="CJ79" s="165"/>
      <c r="CK79" s="165"/>
      <c r="CL79" s="165"/>
      <c r="CM79" s="165"/>
      <c r="CN79" s="165"/>
      <c r="CO79" s="165"/>
      <c r="CP79" s="165"/>
      <c r="CQ79" s="165"/>
      <c r="CR79" s="165"/>
      <c r="CS79" s="165">
        <f>データ!DV7</f>
        <v>23</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55</v>
      </c>
      <c r="EE79" s="163"/>
      <c r="EF79" s="163"/>
      <c r="EG79" s="163"/>
      <c r="EH79" s="163"/>
      <c r="EI79" s="163"/>
      <c r="EJ79" s="163"/>
      <c r="EK79" s="163"/>
      <c r="EL79" s="163"/>
      <c r="EM79" s="163"/>
      <c r="EN79" s="164"/>
      <c r="EO79" s="165">
        <f>データ!EC7</f>
        <v>48.9</v>
      </c>
      <c r="EP79" s="165"/>
      <c r="EQ79" s="165"/>
      <c r="ER79" s="165"/>
      <c r="ES79" s="165"/>
      <c r="ET79" s="165"/>
      <c r="EU79" s="165"/>
      <c r="EV79" s="165"/>
      <c r="EW79" s="165"/>
      <c r="EX79" s="165"/>
      <c r="EY79" s="165"/>
      <c r="EZ79" s="165"/>
      <c r="FA79" s="165"/>
      <c r="FB79" s="165"/>
      <c r="FC79" s="165"/>
      <c r="FD79" s="165"/>
      <c r="FE79" s="165"/>
      <c r="FF79" s="165"/>
      <c r="FG79" s="165"/>
      <c r="FH79" s="165">
        <f>データ!ED7</f>
        <v>21.2</v>
      </c>
      <c r="FI79" s="165"/>
      <c r="FJ79" s="165"/>
      <c r="FK79" s="165"/>
      <c r="FL79" s="165"/>
      <c r="FM79" s="165"/>
      <c r="FN79" s="165"/>
      <c r="FO79" s="165"/>
      <c r="FP79" s="165"/>
      <c r="FQ79" s="165"/>
      <c r="FR79" s="165"/>
      <c r="FS79" s="165"/>
      <c r="FT79" s="165"/>
      <c r="FU79" s="165"/>
      <c r="FV79" s="165"/>
      <c r="FW79" s="165"/>
      <c r="FX79" s="165"/>
      <c r="FY79" s="165"/>
      <c r="FZ79" s="165"/>
      <c r="GA79" s="165">
        <f>データ!EE7</f>
        <v>35.6</v>
      </c>
      <c r="GB79" s="165"/>
      <c r="GC79" s="165"/>
      <c r="GD79" s="165"/>
      <c r="GE79" s="165"/>
      <c r="GF79" s="165"/>
      <c r="GG79" s="165"/>
      <c r="GH79" s="165"/>
      <c r="GI79" s="165"/>
      <c r="GJ79" s="165"/>
      <c r="GK79" s="165"/>
      <c r="GL79" s="165"/>
      <c r="GM79" s="165"/>
      <c r="GN79" s="165"/>
      <c r="GO79" s="165"/>
      <c r="GP79" s="165"/>
      <c r="GQ79" s="165"/>
      <c r="GR79" s="165"/>
      <c r="GS79" s="165"/>
      <c r="GT79" s="165">
        <f>データ!EF7</f>
        <v>48.8</v>
      </c>
      <c r="GU79" s="165"/>
      <c r="GV79" s="165"/>
      <c r="GW79" s="165"/>
      <c r="GX79" s="165"/>
      <c r="GY79" s="165"/>
      <c r="GZ79" s="165"/>
      <c r="HA79" s="165"/>
      <c r="HB79" s="165"/>
      <c r="HC79" s="165"/>
      <c r="HD79" s="165"/>
      <c r="HE79" s="165"/>
      <c r="HF79" s="165"/>
      <c r="HG79" s="165"/>
      <c r="HH79" s="165"/>
      <c r="HI79" s="165"/>
      <c r="HJ79" s="165"/>
      <c r="HK79" s="165"/>
      <c r="HL79" s="165"/>
      <c r="HM79" s="165">
        <f>データ!EG7</f>
        <v>60.8</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55</v>
      </c>
      <c r="IZ79" s="163"/>
      <c r="JA79" s="163"/>
      <c r="JB79" s="163"/>
      <c r="JC79" s="163"/>
      <c r="JD79" s="163"/>
      <c r="JE79" s="163"/>
      <c r="JF79" s="163"/>
      <c r="JG79" s="163"/>
      <c r="JH79" s="163"/>
      <c r="JI79" s="164"/>
      <c r="JJ79" s="166">
        <f>データ!EN7</f>
        <v>57288148</v>
      </c>
      <c r="JK79" s="166"/>
      <c r="JL79" s="166"/>
      <c r="JM79" s="166"/>
      <c r="JN79" s="166"/>
      <c r="JO79" s="166"/>
      <c r="JP79" s="166"/>
      <c r="JQ79" s="166"/>
      <c r="JR79" s="166"/>
      <c r="JS79" s="166"/>
      <c r="JT79" s="166"/>
      <c r="JU79" s="166"/>
      <c r="JV79" s="166"/>
      <c r="JW79" s="166"/>
      <c r="JX79" s="166"/>
      <c r="JY79" s="166"/>
      <c r="JZ79" s="166"/>
      <c r="KA79" s="166"/>
      <c r="KB79" s="166"/>
      <c r="KC79" s="166">
        <f>データ!EO7</f>
        <v>54293779</v>
      </c>
      <c r="KD79" s="166"/>
      <c r="KE79" s="166"/>
      <c r="KF79" s="166"/>
      <c r="KG79" s="166"/>
      <c r="KH79" s="166"/>
      <c r="KI79" s="166"/>
      <c r="KJ79" s="166"/>
      <c r="KK79" s="166"/>
      <c r="KL79" s="166"/>
      <c r="KM79" s="166"/>
      <c r="KN79" s="166"/>
      <c r="KO79" s="166"/>
      <c r="KP79" s="166"/>
      <c r="KQ79" s="166"/>
      <c r="KR79" s="166"/>
      <c r="KS79" s="166"/>
      <c r="KT79" s="166"/>
      <c r="KU79" s="166"/>
      <c r="KV79" s="166">
        <f>データ!EP7</f>
        <v>39631974</v>
      </c>
      <c r="KW79" s="166"/>
      <c r="KX79" s="166"/>
      <c r="KY79" s="166"/>
      <c r="KZ79" s="166"/>
      <c r="LA79" s="166"/>
      <c r="LB79" s="166"/>
      <c r="LC79" s="166"/>
      <c r="LD79" s="166"/>
      <c r="LE79" s="166"/>
      <c r="LF79" s="166"/>
      <c r="LG79" s="166"/>
      <c r="LH79" s="166"/>
      <c r="LI79" s="166"/>
      <c r="LJ79" s="166"/>
      <c r="LK79" s="166"/>
      <c r="LL79" s="166"/>
      <c r="LM79" s="166"/>
      <c r="LN79" s="166"/>
      <c r="LO79" s="166">
        <f>データ!EQ7</f>
        <v>39963536</v>
      </c>
      <c r="LP79" s="166"/>
      <c r="LQ79" s="166"/>
      <c r="LR79" s="166"/>
      <c r="LS79" s="166"/>
      <c r="LT79" s="166"/>
      <c r="LU79" s="166"/>
      <c r="LV79" s="166"/>
      <c r="LW79" s="166"/>
      <c r="LX79" s="166"/>
      <c r="LY79" s="166"/>
      <c r="LZ79" s="166"/>
      <c r="MA79" s="166"/>
      <c r="MB79" s="166"/>
      <c r="MC79" s="166"/>
      <c r="MD79" s="166"/>
      <c r="ME79" s="166"/>
      <c r="MF79" s="166"/>
      <c r="MG79" s="166"/>
      <c r="MH79" s="166">
        <f>データ!ER7</f>
        <v>40336281</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2" t="s">
        <v>57</v>
      </c>
      <c r="K80" s="163"/>
      <c r="L80" s="163"/>
      <c r="M80" s="163"/>
      <c r="N80" s="163"/>
      <c r="O80" s="163"/>
      <c r="P80" s="163"/>
      <c r="Q80" s="163"/>
      <c r="R80" s="163"/>
      <c r="S80" s="163"/>
      <c r="T80" s="164"/>
      <c r="U80" s="165">
        <f>データ!DW7</f>
        <v>49.7</v>
      </c>
      <c r="V80" s="165"/>
      <c r="W80" s="165"/>
      <c r="X80" s="165"/>
      <c r="Y80" s="165"/>
      <c r="Z80" s="165"/>
      <c r="AA80" s="165"/>
      <c r="AB80" s="165"/>
      <c r="AC80" s="165"/>
      <c r="AD80" s="165"/>
      <c r="AE80" s="165"/>
      <c r="AF80" s="165"/>
      <c r="AG80" s="165"/>
      <c r="AH80" s="165"/>
      <c r="AI80" s="165"/>
      <c r="AJ80" s="165"/>
      <c r="AK80" s="165"/>
      <c r="AL80" s="165"/>
      <c r="AM80" s="165"/>
      <c r="AN80" s="165">
        <f>データ!DX7</f>
        <v>48.1</v>
      </c>
      <c r="AO80" s="165"/>
      <c r="AP80" s="165"/>
      <c r="AQ80" s="165"/>
      <c r="AR80" s="165"/>
      <c r="AS80" s="165"/>
      <c r="AT80" s="165"/>
      <c r="AU80" s="165"/>
      <c r="AV80" s="165"/>
      <c r="AW80" s="165"/>
      <c r="AX80" s="165"/>
      <c r="AY80" s="165"/>
      <c r="AZ80" s="165"/>
      <c r="BA80" s="165"/>
      <c r="BB80" s="165"/>
      <c r="BC80" s="165"/>
      <c r="BD80" s="165"/>
      <c r="BE80" s="165"/>
      <c r="BF80" s="165"/>
      <c r="BG80" s="165">
        <f>データ!DY7</f>
        <v>44.7</v>
      </c>
      <c r="BH80" s="165"/>
      <c r="BI80" s="165"/>
      <c r="BJ80" s="165"/>
      <c r="BK80" s="165"/>
      <c r="BL80" s="165"/>
      <c r="BM80" s="165"/>
      <c r="BN80" s="165"/>
      <c r="BO80" s="165"/>
      <c r="BP80" s="165"/>
      <c r="BQ80" s="165"/>
      <c r="BR80" s="165"/>
      <c r="BS80" s="165"/>
      <c r="BT80" s="165"/>
      <c r="BU80" s="165"/>
      <c r="BV80" s="165"/>
      <c r="BW80" s="165"/>
      <c r="BX80" s="165"/>
      <c r="BY80" s="165"/>
      <c r="BZ80" s="165">
        <f>データ!DZ7</f>
        <v>46.9</v>
      </c>
      <c r="CA80" s="165"/>
      <c r="CB80" s="165"/>
      <c r="CC80" s="165"/>
      <c r="CD80" s="165"/>
      <c r="CE80" s="165"/>
      <c r="CF80" s="165"/>
      <c r="CG80" s="165"/>
      <c r="CH80" s="165"/>
      <c r="CI80" s="165"/>
      <c r="CJ80" s="165"/>
      <c r="CK80" s="165"/>
      <c r="CL80" s="165"/>
      <c r="CM80" s="165"/>
      <c r="CN80" s="165"/>
      <c r="CO80" s="165"/>
      <c r="CP80" s="165"/>
      <c r="CQ80" s="165"/>
      <c r="CR80" s="165"/>
      <c r="CS80" s="165">
        <f>データ!EA7</f>
        <v>48.6</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57</v>
      </c>
      <c r="EE80" s="163"/>
      <c r="EF80" s="163"/>
      <c r="EG80" s="163"/>
      <c r="EH80" s="163"/>
      <c r="EI80" s="163"/>
      <c r="EJ80" s="163"/>
      <c r="EK80" s="163"/>
      <c r="EL80" s="163"/>
      <c r="EM80" s="163"/>
      <c r="EN80" s="164"/>
      <c r="EO80" s="165">
        <f>データ!EH7</f>
        <v>66.900000000000006</v>
      </c>
      <c r="EP80" s="165"/>
      <c r="EQ80" s="165"/>
      <c r="ER80" s="165"/>
      <c r="ES80" s="165"/>
      <c r="ET80" s="165"/>
      <c r="EU80" s="165"/>
      <c r="EV80" s="165"/>
      <c r="EW80" s="165"/>
      <c r="EX80" s="165"/>
      <c r="EY80" s="165"/>
      <c r="EZ80" s="165"/>
      <c r="FA80" s="165"/>
      <c r="FB80" s="165"/>
      <c r="FC80" s="165"/>
      <c r="FD80" s="165"/>
      <c r="FE80" s="165"/>
      <c r="FF80" s="165"/>
      <c r="FG80" s="165"/>
      <c r="FH80" s="165">
        <f>データ!EI7</f>
        <v>66.5</v>
      </c>
      <c r="FI80" s="165"/>
      <c r="FJ80" s="165"/>
      <c r="FK80" s="165"/>
      <c r="FL80" s="165"/>
      <c r="FM80" s="165"/>
      <c r="FN80" s="165"/>
      <c r="FO80" s="165"/>
      <c r="FP80" s="165"/>
      <c r="FQ80" s="165"/>
      <c r="FR80" s="165"/>
      <c r="FS80" s="165"/>
      <c r="FT80" s="165"/>
      <c r="FU80" s="165"/>
      <c r="FV80" s="165"/>
      <c r="FW80" s="165"/>
      <c r="FX80" s="165"/>
      <c r="FY80" s="165"/>
      <c r="FZ80" s="165"/>
      <c r="GA80" s="165">
        <f>データ!EJ7</f>
        <v>64.2</v>
      </c>
      <c r="GB80" s="165"/>
      <c r="GC80" s="165"/>
      <c r="GD80" s="165"/>
      <c r="GE80" s="165"/>
      <c r="GF80" s="165"/>
      <c r="GG80" s="165"/>
      <c r="GH80" s="165"/>
      <c r="GI80" s="165"/>
      <c r="GJ80" s="165"/>
      <c r="GK80" s="165"/>
      <c r="GL80" s="165"/>
      <c r="GM80" s="165"/>
      <c r="GN80" s="165"/>
      <c r="GO80" s="165"/>
      <c r="GP80" s="165"/>
      <c r="GQ80" s="165"/>
      <c r="GR80" s="165"/>
      <c r="GS80" s="165"/>
      <c r="GT80" s="165">
        <f>データ!EK7</f>
        <v>67.3</v>
      </c>
      <c r="GU80" s="165"/>
      <c r="GV80" s="165"/>
      <c r="GW80" s="165"/>
      <c r="GX80" s="165"/>
      <c r="GY80" s="165"/>
      <c r="GZ80" s="165"/>
      <c r="HA80" s="165"/>
      <c r="HB80" s="165"/>
      <c r="HC80" s="165"/>
      <c r="HD80" s="165"/>
      <c r="HE80" s="165"/>
      <c r="HF80" s="165"/>
      <c r="HG80" s="165"/>
      <c r="HH80" s="165"/>
      <c r="HI80" s="165"/>
      <c r="HJ80" s="165"/>
      <c r="HK80" s="165"/>
      <c r="HL80" s="165"/>
      <c r="HM80" s="165">
        <f>データ!EL7</f>
        <v>70.099999999999994</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57</v>
      </c>
      <c r="IZ80" s="163"/>
      <c r="JA80" s="163"/>
      <c r="JB80" s="163"/>
      <c r="JC80" s="163"/>
      <c r="JD80" s="163"/>
      <c r="JE80" s="163"/>
      <c r="JF80" s="163"/>
      <c r="JG80" s="163"/>
      <c r="JH80" s="163"/>
      <c r="JI80" s="164"/>
      <c r="JJ80" s="166">
        <f>データ!ES7</f>
        <v>37367806</v>
      </c>
      <c r="JK80" s="166"/>
      <c r="JL80" s="166"/>
      <c r="JM80" s="166"/>
      <c r="JN80" s="166"/>
      <c r="JO80" s="166"/>
      <c r="JP80" s="166"/>
      <c r="JQ80" s="166"/>
      <c r="JR80" s="166"/>
      <c r="JS80" s="166"/>
      <c r="JT80" s="166"/>
      <c r="JU80" s="166"/>
      <c r="JV80" s="166"/>
      <c r="JW80" s="166"/>
      <c r="JX80" s="166"/>
      <c r="JY80" s="166"/>
      <c r="JZ80" s="166"/>
      <c r="KA80" s="166"/>
      <c r="KB80" s="166"/>
      <c r="KC80" s="166">
        <f>データ!ET7</f>
        <v>39301664</v>
      </c>
      <c r="KD80" s="166"/>
      <c r="KE80" s="166"/>
      <c r="KF80" s="166"/>
      <c r="KG80" s="166"/>
      <c r="KH80" s="166"/>
      <c r="KI80" s="166"/>
      <c r="KJ80" s="166"/>
      <c r="KK80" s="166"/>
      <c r="KL80" s="166"/>
      <c r="KM80" s="166"/>
      <c r="KN80" s="166"/>
      <c r="KO80" s="166"/>
      <c r="KP80" s="166"/>
      <c r="KQ80" s="166"/>
      <c r="KR80" s="166"/>
      <c r="KS80" s="166"/>
      <c r="KT80" s="166"/>
      <c r="KU80" s="166"/>
      <c r="KV80" s="166">
        <f>データ!EU7</f>
        <v>41260555</v>
      </c>
      <c r="KW80" s="166"/>
      <c r="KX80" s="166"/>
      <c r="KY80" s="166"/>
      <c r="KZ80" s="166"/>
      <c r="LA80" s="166"/>
      <c r="LB80" s="166"/>
      <c r="LC80" s="166"/>
      <c r="LD80" s="166"/>
      <c r="LE80" s="166"/>
      <c r="LF80" s="166"/>
      <c r="LG80" s="166"/>
      <c r="LH80" s="166"/>
      <c r="LI80" s="166"/>
      <c r="LJ80" s="166"/>
      <c r="LK80" s="166"/>
      <c r="LL80" s="166"/>
      <c r="LM80" s="166"/>
      <c r="LN80" s="166"/>
      <c r="LO80" s="166">
        <f>データ!EV7</f>
        <v>41975086</v>
      </c>
      <c r="LP80" s="166"/>
      <c r="LQ80" s="166"/>
      <c r="LR80" s="166"/>
      <c r="LS80" s="166"/>
      <c r="LT80" s="166"/>
      <c r="LU80" s="166"/>
      <c r="LV80" s="166"/>
      <c r="LW80" s="166"/>
      <c r="LX80" s="166"/>
      <c r="LY80" s="166"/>
      <c r="LZ80" s="166"/>
      <c r="MA80" s="166"/>
      <c r="MB80" s="166"/>
      <c r="MC80" s="166"/>
      <c r="MD80" s="166"/>
      <c r="ME80" s="166"/>
      <c r="MF80" s="166"/>
      <c r="MG80" s="166"/>
      <c r="MH80" s="166">
        <f>データ!EW7</f>
        <v>43785070</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z4CVUO3CAGuzgiGhG11sl3tsybykuqgQC/1mvNbjphugImPDOvMpo7b3YOAaetakL1hJRhwPPKM+GT6jl8Cmw==" saltValue="WBn3wpyp47EBewgdyzmWP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103</v>
      </c>
      <c r="AI4" s="173"/>
      <c r="AJ4" s="173"/>
      <c r="AK4" s="173"/>
      <c r="AL4" s="173"/>
      <c r="AM4" s="173"/>
      <c r="AN4" s="173"/>
      <c r="AO4" s="173"/>
      <c r="AP4" s="173"/>
      <c r="AQ4" s="173"/>
      <c r="AR4" s="174"/>
      <c r="AS4" s="168" t="s">
        <v>104</v>
      </c>
      <c r="AT4" s="167"/>
      <c r="AU4" s="167"/>
      <c r="AV4" s="167"/>
      <c r="AW4" s="167"/>
      <c r="AX4" s="167"/>
      <c r="AY4" s="167"/>
      <c r="AZ4" s="167"/>
      <c r="BA4" s="167"/>
      <c r="BB4" s="167"/>
      <c r="BC4" s="167"/>
      <c r="BD4" s="168" t="s">
        <v>105</v>
      </c>
      <c r="BE4" s="167"/>
      <c r="BF4" s="167"/>
      <c r="BG4" s="167"/>
      <c r="BH4" s="167"/>
      <c r="BI4" s="167"/>
      <c r="BJ4" s="167"/>
      <c r="BK4" s="167"/>
      <c r="BL4" s="167"/>
      <c r="BM4" s="167"/>
      <c r="BN4" s="167"/>
      <c r="BO4" s="172" t="s">
        <v>106</v>
      </c>
      <c r="BP4" s="173"/>
      <c r="BQ4" s="173"/>
      <c r="BR4" s="173"/>
      <c r="BS4" s="173"/>
      <c r="BT4" s="173"/>
      <c r="BU4" s="173"/>
      <c r="BV4" s="173"/>
      <c r="BW4" s="173"/>
      <c r="BX4" s="173"/>
      <c r="BY4" s="174"/>
      <c r="BZ4" s="167" t="s">
        <v>107</v>
      </c>
      <c r="CA4" s="167"/>
      <c r="CB4" s="167"/>
      <c r="CC4" s="167"/>
      <c r="CD4" s="167"/>
      <c r="CE4" s="167"/>
      <c r="CF4" s="167"/>
      <c r="CG4" s="167"/>
      <c r="CH4" s="167"/>
      <c r="CI4" s="167"/>
      <c r="CJ4" s="167"/>
      <c r="CK4" s="168" t="s">
        <v>108</v>
      </c>
      <c r="CL4" s="167"/>
      <c r="CM4" s="167"/>
      <c r="CN4" s="167"/>
      <c r="CO4" s="167"/>
      <c r="CP4" s="167"/>
      <c r="CQ4" s="167"/>
      <c r="CR4" s="167"/>
      <c r="CS4" s="167"/>
      <c r="CT4" s="167"/>
      <c r="CU4" s="167"/>
      <c r="CV4" s="167" t="s">
        <v>109</v>
      </c>
      <c r="CW4" s="167"/>
      <c r="CX4" s="167"/>
      <c r="CY4" s="167"/>
      <c r="CZ4" s="167"/>
      <c r="DA4" s="167"/>
      <c r="DB4" s="167"/>
      <c r="DC4" s="167"/>
      <c r="DD4" s="167"/>
      <c r="DE4" s="167"/>
      <c r="DF4" s="167"/>
      <c r="DG4" s="167" t="s">
        <v>110</v>
      </c>
      <c r="DH4" s="167"/>
      <c r="DI4" s="167"/>
      <c r="DJ4" s="167"/>
      <c r="DK4" s="167"/>
      <c r="DL4" s="167"/>
      <c r="DM4" s="167"/>
      <c r="DN4" s="167"/>
      <c r="DO4" s="167"/>
      <c r="DP4" s="167"/>
      <c r="DQ4" s="167"/>
      <c r="DR4" s="172" t="s">
        <v>111</v>
      </c>
      <c r="DS4" s="173"/>
      <c r="DT4" s="173"/>
      <c r="DU4" s="173"/>
      <c r="DV4" s="173"/>
      <c r="DW4" s="173"/>
      <c r="DX4" s="173"/>
      <c r="DY4" s="173"/>
      <c r="DZ4" s="173"/>
      <c r="EA4" s="173"/>
      <c r="EB4" s="174"/>
      <c r="EC4" s="167" t="s">
        <v>112</v>
      </c>
      <c r="ED4" s="167"/>
      <c r="EE4" s="167"/>
      <c r="EF4" s="167"/>
      <c r="EG4" s="167"/>
      <c r="EH4" s="167"/>
      <c r="EI4" s="167"/>
      <c r="EJ4" s="167"/>
      <c r="EK4" s="167"/>
      <c r="EL4" s="167"/>
      <c r="EM4" s="167"/>
      <c r="EN4" s="167" t="s">
        <v>113</v>
      </c>
      <c r="EO4" s="167"/>
      <c r="EP4" s="167"/>
      <c r="EQ4" s="167"/>
      <c r="ER4" s="167"/>
      <c r="ES4" s="167"/>
      <c r="ET4" s="167"/>
      <c r="EU4" s="167"/>
      <c r="EV4" s="167"/>
      <c r="EW4" s="167"/>
      <c r="EX4" s="167"/>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149</v>
      </c>
      <c r="BI5" s="64" t="s">
        <v>142</v>
      </c>
      <c r="BJ5" s="64" t="s">
        <v>143</v>
      </c>
      <c r="BK5" s="64" t="s">
        <v>144</v>
      </c>
      <c r="BL5" s="64" t="s">
        <v>145</v>
      </c>
      <c r="BM5" s="64" t="s">
        <v>146</v>
      </c>
      <c r="BN5" s="64" t="s">
        <v>147</v>
      </c>
      <c r="BO5" s="64" t="s">
        <v>137</v>
      </c>
      <c r="BP5" s="64" t="s">
        <v>150</v>
      </c>
      <c r="BQ5" s="64" t="s">
        <v>139</v>
      </c>
      <c r="BR5" s="64" t="s">
        <v>140</v>
      </c>
      <c r="BS5" s="64" t="s">
        <v>149</v>
      </c>
      <c r="BT5" s="64" t="s">
        <v>142</v>
      </c>
      <c r="BU5" s="64" t="s">
        <v>143</v>
      </c>
      <c r="BV5" s="64" t="s">
        <v>144</v>
      </c>
      <c r="BW5" s="64" t="s">
        <v>145</v>
      </c>
      <c r="BX5" s="64" t="s">
        <v>146</v>
      </c>
      <c r="BY5" s="64" t="s">
        <v>147</v>
      </c>
      <c r="BZ5" s="64" t="s">
        <v>148</v>
      </c>
      <c r="CA5" s="64" t="s">
        <v>138</v>
      </c>
      <c r="CB5" s="64" t="s">
        <v>151</v>
      </c>
      <c r="CC5" s="64" t="s">
        <v>140</v>
      </c>
      <c r="CD5" s="64" t="s">
        <v>141</v>
      </c>
      <c r="CE5" s="64" t="s">
        <v>142</v>
      </c>
      <c r="CF5" s="64" t="s">
        <v>143</v>
      </c>
      <c r="CG5" s="64" t="s">
        <v>144</v>
      </c>
      <c r="CH5" s="64" t="s">
        <v>145</v>
      </c>
      <c r="CI5" s="64" t="s">
        <v>146</v>
      </c>
      <c r="CJ5" s="64" t="s">
        <v>147</v>
      </c>
      <c r="CK5" s="64" t="s">
        <v>148</v>
      </c>
      <c r="CL5" s="64" t="s">
        <v>150</v>
      </c>
      <c r="CM5" s="64" t="s">
        <v>151</v>
      </c>
      <c r="CN5" s="64" t="s">
        <v>152</v>
      </c>
      <c r="CO5" s="64" t="s">
        <v>141</v>
      </c>
      <c r="CP5" s="64" t="s">
        <v>142</v>
      </c>
      <c r="CQ5" s="64" t="s">
        <v>143</v>
      </c>
      <c r="CR5" s="64" t="s">
        <v>144</v>
      </c>
      <c r="CS5" s="64" t="s">
        <v>145</v>
      </c>
      <c r="CT5" s="64" t="s">
        <v>146</v>
      </c>
      <c r="CU5" s="64" t="s">
        <v>147</v>
      </c>
      <c r="CV5" s="64" t="s">
        <v>137</v>
      </c>
      <c r="CW5" s="64" t="s">
        <v>150</v>
      </c>
      <c r="CX5" s="64" t="s">
        <v>139</v>
      </c>
      <c r="CY5" s="64" t="s">
        <v>140</v>
      </c>
      <c r="CZ5" s="64" t="s">
        <v>141</v>
      </c>
      <c r="DA5" s="64" t="s">
        <v>142</v>
      </c>
      <c r="DB5" s="64" t="s">
        <v>143</v>
      </c>
      <c r="DC5" s="64" t="s">
        <v>144</v>
      </c>
      <c r="DD5" s="64" t="s">
        <v>145</v>
      </c>
      <c r="DE5" s="64" t="s">
        <v>146</v>
      </c>
      <c r="DF5" s="64" t="s">
        <v>147</v>
      </c>
      <c r="DG5" s="64" t="s">
        <v>148</v>
      </c>
      <c r="DH5" s="64" t="s">
        <v>138</v>
      </c>
      <c r="DI5" s="64" t="s">
        <v>139</v>
      </c>
      <c r="DJ5" s="64" t="s">
        <v>140</v>
      </c>
      <c r="DK5" s="64" t="s">
        <v>141</v>
      </c>
      <c r="DL5" s="64" t="s">
        <v>142</v>
      </c>
      <c r="DM5" s="64" t="s">
        <v>143</v>
      </c>
      <c r="DN5" s="64" t="s">
        <v>144</v>
      </c>
      <c r="DO5" s="64" t="s">
        <v>145</v>
      </c>
      <c r="DP5" s="64" t="s">
        <v>146</v>
      </c>
      <c r="DQ5" s="64" t="s">
        <v>147</v>
      </c>
      <c r="DR5" s="64" t="s">
        <v>148</v>
      </c>
      <c r="DS5" s="64" t="s">
        <v>150</v>
      </c>
      <c r="DT5" s="64" t="s">
        <v>151</v>
      </c>
      <c r="DU5" s="64" t="s">
        <v>152</v>
      </c>
      <c r="DV5" s="64" t="s">
        <v>149</v>
      </c>
      <c r="DW5" s="64" t="s">
        <v>142</v>
      </c>
      <c r="DX5" s="64" t="s">
        <v>143</v>
      </c>
      <c r="DY5" s="64" t="s">
        <v>144</v>
      </c>
      <c r="DZ5" s="64" t="s">
        <v>145</v>
      </c>
      <c r="EA5" s="64" t="s">
        <v>146</v>
      </c>
      <c r="EB5" s="64" t="s">
        <v>147</v>
      </c>
      <c r="EC5" s="64" t="s">
        <v>137</v>
      </c>
      <c r="ED5" s="64" t="s">
        <v>138</v>
      </c>
      <c r="EE5" s="64" t="s">
        <v>139</v>
      </c>
      <c r="EF5" s="64" t="s">
        <v>152</v>
      </c>
      <c r="EG5" s="64" t="s">
        <v>149</v>
      </c>
      <c r="EH5" s="64" t="s">
        <v>142</v>
      </c>
      <c r="EI5" s="64" t="s">
        <v>143</v>
      </c>
      <c r="EJ5" s="64" t="s">
        <v>144</v>
      </c>
      <c r="EK5" s="64" t="s">
        <v>145</v>
      </c>
      <c r="EL5" s="64" t="s">
        <v>146</v>
      </c>
      <c r="EM5" s="64" t="s">
        <v>153</v>
      </c>
      <c r="EN5" s="64" t="s">
        <v>137</v>
      </c>
      <c r="EO5" s="64" t="s">
        <v>138</v>
      </c>
      <c r="EP5" s="64" t="s">
        <v>151</v>
      </c>
      <c r="EQ5" s="64" t="s">
        <v>152</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232165</v>
      </c>
      <c r="D6" s="65">
        <f t="shared" si="2"/>
        <v>46</v>
      </c>
      <c r="E6" s="65">
        <f t="shared" si="2"/>
        <v>6</v>
      </c>
      <c r="F6" s="65">
        <f t="shared" si="2"/>
        <v>0</v>
      </c>
      <c r="G6" s="65">
        <f t="shared" si="2"/>
        <v>1</v>
      </c>
      <c r="H6" s="169" t="str">
        <f>IF(H8&lt;&gt;I8,H8,"")&amp;IF(I8&lt;&gt;J8,I8,"")&amp;"　"&amp;J8</f>
        <v>愛知県常滑市　常滑市民病院</v>
      </c>
      <c r="I6" s="170"/>
      <c r="J6" s="171"/>
      <c r="K6" s="65" t="str">
        <f t="shared" si="2"/>
        <v>条例全部</v>
      </c>
      <c r="L6" s="65" t="str">
        <f t="shared" si="2"/>
        <v>病院事業</v>
      </c>
      <c r="M6" s="65" t="str">
        <f t="shared" si="2"/>
        <v>一般病院</v>
      </c>
      <c r="N6" s="65" t="str">
        <f>N8</f>
        <v>200床以上～300床未満</v>
      </c>
      <c r="O6" s="65" t="str">
        <f>O8</f>
        <v>学術・研究機関出身</v>
      </c>
      <c r="P6" s="65" t="str">
        <f>P8</f>
        <v>直営</v>
      </c>
      <c r="Q6" s="66">
        <f t="shared" ref="Q6:AG6" si="3">Q8</f>
        <v>26</v>
      </c>
      <c r="R6" s="65" t="str">
        <f t="shared" si="3"/>
        <v>対象</v>
      </c>
      <c r="S6" s="65" t="str">
        <f t="shared" si="3"/>
        <v>ド 透 訓 ガ</v>
      </c>
      <c r="T6" s="65" t="str">
        <f t="shared" si="3"/>
        <v>救 臨 感 輪</v>
      </c>
      <c r="U6" s="66">
        <f>U8</f>
        <v>59037</v>
      </c>
      <c r="V6" s="66">
        <f>V8</f>
        <v>22131</v>
      </c>
      <c r="W6" s="65" t="str">
        <f>W8</f>
        <v>非該当</v>
      </c>
      <c r="X6" s="65" t="str">
        <f t="shared" si="3"/>
        <v>７：１</v>
      </c>
      <c r="Y6" s="66">
        <f t="shared" si="3"/>
        <v>265</v>
      </c>
      <c r="Z6" s="66" t="str">
        <f t="shared" si="3"/>
        <v>-</v>
      </c>
      <c r="AA6" s="66" t="str">
        <f t="shared" si="3"/>
        <v>-</v>
      </c>
      <c r="AB6" s="66" t="str">
        <f t="shared" si="3"/>
        <v>-</v>
      </c>
      <c r="AC6" s="66">
        <f t="shared" si="3"/>
        <v>2</v>
      </c>
      <c r="AD6" s="66">
        <f t="shared" si="3"/>
        <v>267</v>
      </c>
      <c r="AE6" s="66">
        <f t="shared" si="3"/>
        <v>265</v>
      </c>
      <c r="AF6" s="66" t="str">
        <f t="shared" si="3"/>
        <v>-</v>
      </c>
      <c r="AG6" s="66">
        <f t="shared" si="3"/>
        <v>265</v>
      </c>
      <c r="AH6" s="67">
        <f>IF(AH8="-",NA(),AH8)</f>
        <v>92.6</v>
      </c>
      <c r="AI6" s="67">
        <f t="shared" ref="AI6:AQ6" si="4">IF(AI8="-",NA(),AI8)</f>
        <v>98.9</v>
      </c>
      <c r="AJ6" s="67">
        <f t="shared" si="4"/>
        <v>96.5</v>
      </c>
      <c r="AK6" s="67">
        <f t="shared" si="4"/>
        <v>97.2</v>
      </c>
      <c r="AL6" s="67">
        <f t="shared" si="4"/>
        <v>92.8</v>
      </c>
      <c r="AM6" s="67">
        <f t="shared" si="4"/>
        <v>97.9</v>
      </c>
      <c r="AN6" s="67">
        <f t="shared" si="4"/>
        <v>96.6</v>
      </c>
      <c r="AO6" s="67">
        <f t="shared" si="4"/>
        <v>96.2</v>
      </c>
      <c r="AP6" s="67">
        <f t="shared" si="4"/>
        <v>97.2</v>
      </c>
      <c r="AQ6" s="67">
        <f t="shared" si="4"/>
        <v>97.5</v>
      </c>
      <c r="AR6" s="67" t="str">
        <f>IF(AR8="-","【-】","【"&amp;SUBSTITUTE(TEXT(AR8,"#,##0.0"),"-","△")&amp;"】")</f>
        <v>【98.8】</v>
      </c>
      <c r="AS6" s="67">
        <f>IF(AS8="-",NA(),AS8)</f>
        <v>97.6</v>
      </c>
      <c r="AT6" s="67">
        <f t="shared" ref="AT6:BB6" si="5">IF(AT8="-",NA(),AT8)</f>
        <v>96.1</v>
      </c>
      <c r="AU6" s="67">
        <f t="shared" si="5"/>
        <v>94</v>
      </c>
      <c r="AV6" s="67">
        <f t="shared" si="5"/>
        <v>94.8</v>
      </c>
      <c r="AW6" s="67">
        <f t="shared" si="5"/>
        <v>90.2</v>
      </c>
      <c r="AX6" s="67">
        <f t="shared" si="5"/>
        <v>88</v>
      </c>
      <c r="AY6" s="67">
        <f t="shared" si="5"/>
        <v>86.2</v>
      </c>
      <c r="AZ6" s="67">
        <f t="shared" si="5"/>
        <v>85.7</v>
      </c>
      <c r="BA6" s="67">
        <f t="shared" si="5"/>
        <v>85.9</v>
      </c>
      <c r="BB6" s="67">
        <f t="shared" si="5"/>
        <v>86</v>
      </c>
      <c r="BC6" s="67" t="str">
        <f>IF(BC8="-","【-】","【"&amp;SUBSTITUTE(TEXT(BC8,"#,##0.0"),"-","△")&amp;"】")</f>
        <v>【89.7】</v>
      </c>
      <c r="BD6" s="67">
        <f>IF(BD8="-",NA(),BD8)</f>
        <v>161.4</v>
      </c>
      <c r="BE6" s="67">
        <f t="shared" ref="BE6:BM6" si="6">IF(BE8="-",NA(),BE8)</f>
        <v>143.69999999999999</v>
      </c>
      <c r="BF6" s="67">
        <f t="shared" si="6"/>
        <v>154.6</v>
      </c>
      <c r="BG6" s="67">
        <f t="shared" si="6"/>
        <v>155.19999999999999</v>
      </c>
      <c r="BH6" s="67">
        <f t="shared" si="6"/>
        <v>164.4</v>
      </c>
      <c r="BI6" s="67">
        <f t="shared" si="6"/>
        <v>87.1</v>
      </c>
      <c r="BJ6" s="67">
        <f t="shared" si="6"/>
        <v>81.599999999999994</v>
      </c>
      <c r="BK6" s="67">
        <f t="shared" si="6"/>
        <v>84.7</v>
      </c>
      <c r="BL6" s="67">
        <f t="shared" si="6"/>
        <v>86.8</v>
      </c>
      <c r="BM6" s="67">
        <f t="shared" si="6"/>
        <v>90.8</v>
      </c>
      <c r="BN6" s="67" t="str">
        <f>IF(BN8="-","【-】","【"&amp;SUBSTITUTE(TEXT(BN8,"#,##0.0"),"-","△")&amp;"】")</f>
        <v>【64.1】</v>
      </c>
      <c r="BO6" s="67">
        <f>IF(BO8="-",NA(),BO8)</f>
        <v>77.3</v>
      </c>
      <c r="BP6" s="67">
        <f t="shared" ref="BP6:BX6" si="7">IF(BP8="-",NA(),BP8)</f>
        <v>84</v>
      </c>
      <c r="BQ6" s="67">
        <f t="shared" si="7"/>
        <v>88.7</v>
      </c>
      <c r="BR6" s="67">
        <f t="shared" si="7"/>
        <v>85.8</v>
      </c>
      <c r="BS6" s="67">
        <f t="shared" si="7"/>
        <v>81.900000000000006</v>
      </c>
      <c r="BT6" s="67">
        <f t="shared" si="7"/>
        <v>69.099999999999994</v>
      </c>
      <c r="BU6" s="67">
        <f t="shared" si="7"/>
        <v>69.8</v>
      </c>
      <c r="BV6" s="67">
        <f t="shared" si="7"/>
        <v>71.2</v>
      </c>
      <c r="BW6" s="67">
        <f t="shared" si="7"/>
        <v>73</v>
      </c>
      <c r="BX6" s="67">
        <f t="shared" si="7"/>
        <v>72.099999999999994</v>
      </c>
      <c r="BY6" s="67" t="str">
        <f>IF(BY8="-","【-】","【"&amp;SUBSTITUTE(TEXT(BY8,"#,##0.0"),"-","△")&amp;"】")</f>
        <v>【74.9】</v>
      </c>
      <c r="BZ6" s="68">
        <f>IF(BZ8="-",NA(),BZ8)</f>
        <v>40436</v>
      </c>
      <c r="CA6" s="68">
        <f t="shared" ref="CA6:CI6" si="8">IF(CA8="-",NA(),CA8)</f>
        <v>40899</v>
      </c>
      <c r="CB6" s="68">
        <f t="shared" si="8"/>
        <v>40851</v>
      </c>
      <c r="CC6" s="68">
        <f t="shared" si="8"/>
        <v>42459</v>
      </c>
      <c r="CD6" s="68">
        <f t="shared" si="8"/>
        <v>43538</v>
      </c>
      <c r="CE6" s="68">
        <f t="shared" si="8"/>
        <v>45099</v>
      </c>
      <c r="CF6" s="68">
        <f t="shared" si="8"/>
        <v>45085</v>
      </c>
      <c r="CG6" s="68">
        <f t="shared" si="8"/>
        <v>44825</v>
      </c>
      <c r="CH6" s="68">
        <f t="shared" si="8"/>
        <v>45494</v>
      </c>
      <c r="CI6" s="68">
        <f t="shared" si="8"/>
        <v>47924</v>
      </c>
      <c r="CJ6" s="67" t="str">
        <f>IF(CJ8="-","【-】","【"&amp;SUBSTITUTE(TEXT(CJ8,"#,##0"),"-","△")&amp;"】")</f>
        <v>【52,412】</v>
      </c>
      <c r="CK6" s="68">
        <f>IF(CK8="-",NA(),CK8)</f>
        <v>10372</v>
      </c>
      <c r="CL6" s="68">
        <f t="shared" ref="CL6:CT6" si="9">IF(CL8="-",NA(),CL8)</f>
        <v>11635</v>
      </c>
      <c r="CM6" s="68">
        <f t="shared" si="9"/>
        <v>12067</v>
      </c>
      <c r="CN6" s="68">
        <f t="shared" si="9"/>
        <v>12519</v>
      </c>
      <c r="CO6" s="68">
        <f t="shared" si="9"/>
        <v>12795</v>
      </c>
      <c r="CP6" s="68">
        <f t="shared" si="9"/>
        <v>11173</v>
      </c>
      <c r="CQ6" s="68">
        <f t="shared" si="9"/>
        <v>11881</v>
      </c>
      <c r="CR6" s="68">
        <f t="shared" si="9"/>
        <v>12023</v>
      </c>
      <c r="CS6" s="68">
        <f t="shared" si="9"/>
        <v>12309</v>
      </c>
      <c r="CT6" s="68">
        <f t="shared" si="9"/>
        <v>12502</v>
      </c>
      <c r="CU6" s="67" t="str">
        <f>IF(CU8="-","【-】","【"&amp;SUBSTITUTE(TEXT(CU8,"#,##0"),"-","△")&amp;"】")</f>
        <v>【14,708】</v>
      </c>
      <c r="CV6" s="67">
        <f>IF(CV8="-",NA(),CV8)</f>
        <v>62.3</v>
      </c>
      <c r="CW6" s="67">
        <f t="shared" ref="CW6:DE6" si="10">IF(CW8="-",NA(),CW8)</f>
        <v>56.5</v>
      </c>
      <c r="CX6" s="67">
        <f t="shared" si="10"/>
        <v>58.4</v>
      </c>
      <c r="CY6" s="67">
        <f t="shared" si="10"/>
        <v>59.4</v>
      </c>
      <c r="CZ6" s="67">
        <f t="shared" si="10"/>
        <v>63.1</v>
      </c>
      <c r="DA6" s="67">
        <f t="shared" si="10"/>
        <v>57.6</v>
      </c>
      <c r="DB6" s="67">
        <f t="shared" si="10"/>
        <v>58.3</v>
      </c>
      <c r="DC6" s="67">
        <f t="shared" si="10"/>
        <v>59.7</v>
      </c>
      <c r="DD6" s="67">
        <f t="shared" si="10"/>
        <v>59</v>
      </c>
      <c r="DE6" s="67">
        <f t="shared" si="10"/>
        <v>59.4</v>
      </c>
      <c r="DF6" s="67" t="str">
        <f>IF(DF8="-","【-】","【"&amp;SUBSTITUTE(TEXT(DF8,"#,##0.0"),"-","△")&amp;"】")</f>
        <v>【54.8】</v>
      </c>
      <c r="DG6" s="67">
        <f>IF(DG8="-",NA(),DG8)</f>
        <v>21</v>
      </c>
      <c r="DH6" s="67">
        <f t="shared" ref="DH6:DP6" si="11">IF(DH8="-",NA(),DH8)</f>
        <v>19.600000000000001</v>
      </c>
      <c r="DI6" s="67">
        <f t="shared" si="11"/>
        <v>18</v>
      </c>
      <c r="DJ6" s="67">
        <f t="shared" si="11"/>
        <v>17.600000000000001</v>
      </c>
      <c r="DK6" s="67">
        <f t="shared" si="11"/>
        <v>18.5</v>
      </c>
      <c r="DL6" s="67">
        <f t="shared" si="11"/>
        <v>21.3</v>
      </c>
      <c r="DM6" s="67">
        <f t="shared" si="11"/>
        <v>22</v>
      </c>
      <c r="DN6" s="67">
        <f t="shared" si="11"/>
        <v>20.9</v>
      </c>
      <c r="DO6" s="67">
        <f t="shared" si="11"/>
        <v>20.7</v>
      </c>
      <c r="DP6" s="67">
        <f t="shared" si="11"/>
        <v>20.6</v>
      </c>
      <c r="DQ6" s="67" t="str">
        <f>IF(DQ8="-","【-】","【"&amp;SUBSTITUTE(TEXT(DQ8,"#,##0.0"),"-","△")&amp;"】")</f>
        <v>【24.3】</v>
      </c>
      <c r="DR6" s="67">
        <f>IF(DR8="-",NA(),DR8)</f>
        <v>32.700000000000003</v>
      </c>
      <c r="DS6" s="67">
        <f t="shared" ref="DS6:EA6" si="12">IF(DS8="-",NA(),DS8)</f>
        <v>26.4</v>
      </c>
      <c r="DT6" s="67">
        <f t="shared" si="12"/>
        <v>12.4</v>
      </c>
      <c r="DU6" s="67">
        <f t="shared" si="12"/>
        <v>17.7</v>
      </c>
      <c r="DV6" s="67">
        <f t="shared" si="12"/>
        <v>23</v>
      </c>
      <c r="DW6" s="67">
        <f t="shared" si="12"/>
        <v>49.7</v>
      </c>
      <c r="DX6" s="67">
        <f t="shared" si="12"/>
        <v>48.1</v>
      </c>
      <c r="DY6" s="67">
        <f t="shared" si="12"/>
        <v>44.7</v>
      </c>
      <c r="DZ6" s="67">
        <f t="shared" si="12"/>
        <v>46.9</v>
      </c>
      <c r="EA6" s="67">
        <f t="shared" si="12"/>
        <v>48.6</v>
      </c>
      <c r="EB6" s="67" t="str">
        <f>IF(EB8="-","【-】","【"&amp;SUBSTITUTE(TEXT(EB8,"#,##0.0"),"-","△")&amp;"】")</f>
        <v>【52.5】</v>
      </c>
      <c r="EC6" s="67">
        <f>IF(EC8="-",NA(),EC8)</f>
        <v>48.9</v>
      </c>
      <c r="ED6" s="67">
        <f t="shared" ref="ED6:EL6" si="13">IF(ED8="-",NA(),ED8)</f>
        <v>21.2</v>
      </c>
      <c r="EE6" s="67">
        <f t="shared" si="13"/>
        <v>35.6</v>
      </c>
      <c r="EF6" s="67">
        <f t="shared" si="13"/>
        <v>48.8</v>
      </c>
      <c r="EG6" s="67">
        <f t="shared" si="13"/>
        <v>60.8</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57288148</v>
      </c>
      <c r="EO6" s="68">
        <f t="shared" ref="EO6:EW6" si="14">IF(EO8="-",NA(),EO8)</f>
        <v>54293779</v>
      </c>
      <c r="EP6" s="68">
        <f t="shared" si="14"/>
        <v>39631974</v>
      </c>
      <c r="EQ6" s="68">
        <f t="shared" si="14"/>
        <v>39963536</v>
      </c>
      <c r="ER6" s="68">
        <f t="shared" si="14"/>
        <v>40336281</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155</v>
      </c>
      <c r="B7" s="65">
        <f t="shared" ref="B7:AG7" si="15">B8</f>
        <v>2018</v>
      </c>
      <c r="C7" s="65">
        <f t="shared" si="15"/>
        <v>232165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学術・研究機関出身</v>
      </c>
      <c r="P7" s="65" t="str">
        <f>P8</f>
        <v>直営</v>
      </c>
      <c r="Q7" s="66">
        <f t="shared" si="15"/>
        <v>26</v>
      </c>
      <c r="R7" s="65" t="str">
        <f t="shared" si="15"/>
        <v>対象</v>
      </c>
      <c r="S7" s="65" t="str">
        <f t="shared" si="15"/>
        <v>ド 透 訓 ガ</v>
      </c>
      <c r="T7" s="65" t="str">
        <f t="shared" si="15"/>
        <v>救 臨 感 輪</v>
      </c>
      <c r="U7" s="66">
        <f>U8</f>
        <v>59037</v>
      </c>
      <c r="V7" s="66">
        <f>V8</f>
        <v>22131</v>
      </c>
      <c r="W7" s="65" t="str">
        <f>W8</f>
        <v>非該当</v>
      </c>
      <c r="X7" s="65" t="str">
        <f t="shared" si="15"/>
        <v>７：１</v>
      </c>
      <c r="Y7" s="66">
        <f t="shared" si="15"/>
        <v>265</v>
      </c>
      <c r="Z7" s="66" t="str">
        <f t="shared" si="15"/>
        <v>-</v>
      </c>
      <c r="AA7" s="66" t="str">
        <f t="shared" si="15"/>
        <v>-</v>
      </c>
      <c r="AB7" s="66" t="str">
        <f t="shared" si="15"/>
        <v>-</v>
      </c>
      <c r="AC7" s="66">
        <f t="shared" si="15"/>
        <v>2</v>
      </c>
      <c r="AD7" s="66">
        <f t="shared" si="15"/>
        <v>267</v>
      </c>
      <c r="AE7" s="66">
        <f t="shared" si="15"/>
        <v>265</v>
      </c>
      <c r="AF7" s="66" t="str">
        <f t="shared" si="15"/>
        <v>-</v>
      </c>
      <c r="AG7" s="66">
        <f t="shared" si="15"/>
        <v>265</v>
      </c>
      <c r="AH7" s="67">
        <f>AH8</f>
        <v>92.6</v>
      </c>
      <c r="AI7" s="67">
        <f t="shared" ref="AI7:AQ7" si="16">AI8</f>
        <v>98.9</v>
      </c>
      <c r="AJ7" s="67">
        <f t="shared" si="16"/>
        <v>96.5</v>
      </c>
      <c r="AK7" s="67">
        <f t="shared" si="16"/>
        <v>97.2</v>
      </c>
      <c r="AL7" s="67">
        <f t="shared" si="16"/>
        <v>92.8</v>
      </c>
      <c r="AM7" s="67">
        <f t="shared" si="16"/>
        <v>97.9</v>
      </c>
      <c r="AN7" s="67">
        <f t="shared" si="16"/>
        <v>96.6</v>
      </c>
      <c r="AO7" s="67">
        <f t="shared" si="16"/>
        <v>96.2</v>
      </c>
      <c r="AP7" s="67">
        <f t="shared" si="16"/>
        <v>97.2</v>
      </c>
      <c r="AQ7" s="67">
        <f t="shared" si="16"/>
        <v>97.5</v>
      </c>
      <c r="AR7" s="67"/>
      <c r="AS7" s="67">
        <f>AS8</f>
        <v>97.6</v>
      </c>
      <c r="AT7" s="67">
        <f t="shared" ref="AT7:BB7" si="17">AT8</f>
        <v>96.1</v>
      </c>
      <c r="AU7" s="67">
        <f t="shared" si="17"/>
        <v>94</v>
      </c>
      <c r="AV7" s="67">
        <f t="shared" si="17"/>
        <v>94.8</v>
      </c>
      <c r="AW7" s="67">
        <f t="shared" si="17"/>
        <v>90.2</v>
      </c>
      <c r="AX7" s="67">
        <f t="shared" si="17"/>
        <v>88</v>
      </c>
      <c r="AY7" s="67">
        <f t="shared" si="17"/>
        <v>86.2</v>
      </c>
      <c r="AZ7" s="67">
        <f t="shared" si="17"/>
        <v>85.7</v>
      </c>
      <c r="BA7" s="67">
        <f t="shared" si="17"/>
        <v>85.9</v>
      </c>
      <c r="BB7" s="67">
        <f t="shared" si="17"/>
        <v>86</v>
      </c>
      <c r="BC7" s="67"/>
      <c r="BD7" s="67">
        <f>BD8</f>
        <v>161.4</v>
      </c>
      <c r="BE7" s="67">
        <f t="shared" ref="BE7:BM7" si="18">BE8</f>
        <v>143.69999999999999</v>
      </c>
      <c r="BF7" s="67">
        <f t="shared" si="18"/>
        <v>154.6</v>
      </c>
      <c r="BG7" s="67">
        <f t="shared" si="18"/>
        <v>155.19999999999999</v>
      </c>
      <c r="BH7" s="67">
        <f t="shared" si="18"/>
        <v>164.4</v>
      </c>
      <c r="BI7" s="67">
        <f t="shared" si="18"/>
        <v>87.1</v>
      </c>
      <c r="BJ7" s="67">
        <f t="shared" si="18"/>
        <v>81.599999999999994</v>
      </c>
      <c r="BK7" s="67">
        <f t="shared" si="18"/>
        <v>84.7</v>
      </c>
      <c r="BL7" s="67">
        <f t="shared" si="18"/>
        <v>86.8</v>
      </c>
      <c r="BM7" s="67">
        <f t="shared" si="18"/>
        <v>90.8</v>
      </c>
      <c r="BN7" s="67"/>
      <c r="BO7" s="67">
        <f>BO8</f>
        <v>77.3</v>
      </c>
      <c r="BP7" s="67">
        <f t="shared" ref="BP7:BX7" si="19">BP8</f>
        <v>84</v>
      </c>
      <c r="BQ7" s="67">
        <f t="shared" si="19"/>
        <v>88.7</v>
      </c>
      <c r="BR7" s="67">
        <f t="shared" si="19"/>
        <v>85.8</v>
      </c>
      <c r="BS7" s="67">
        <f t="shared" si="19"/>
        <v>81.900000000000006</v>
      </c>
      <c r="BT7" s="67">
        <f t="shared" si="19"/>
        <v>69.099999999999994</v>
      </c>
      <c r="BU7" s="67">
        <f t="shared" si="19"/>
        <v>69.8</v>
      </c>
      <c r="BV7" s="67">
        <f t="shared" si="19"/>
        <v>71.2</v>
      </c>
      <c r="BW7" s="67">
        <f t="shared" si="19"/>
        <v>73</v>
      </c>
      <c r="BX7" s="67">
        <f t="shared" si="19"/>
        <v>72.099999999999994</v>
      </c>
      <c r="BY7" s="67"/>
      <c r="BZ7" s="68">
        <f>BZ8</f>
        <v>40436</v>
      </c>
      <c r="CA7" s="68">
        <f t="shared" ref="CA7:CI7" si="20">CA8</f>
        <v>40899</v>
      </c>
      <c r="CB7" s="68">
        <f t="shared" si="20"/>
        <v>40851</v>
      </c>
      <c r="CC7" s="68">
        <f t="shared" si="20"/>
        <v>42459</v>
      </c>
      <c r="CD7" s="68">
        <f t="shared" si="20"/>
        <v>43538</v>
      </c>
      <c r="CE7" s="68">
        <f t="shared" si="20"/>
        <v>45099</v>
      </c>
      <c r="CF7" s="68">
        <f t="shared" si="20"/>
        <v>45085</v>
      </c>
      <c r="CG7" s="68">
        <f t="shared" si="20"/>
        <v>44825</v>
      </c>
      <c r="CH7" s="68">
        <f t="shared" si="20"/>
        <v>45494</v>
      </c>
      <c r="CI7" s="68">
        <f t="shared" si="20"/>
        <v>47924</v>
      </c>
      <c r="CJ7" s="67"/>
      <c r="CK7" s="68">
        <f>CK8</f>
        <v>10372</v>
      </c>
      <c r="CL7" s="68">
        <f t="shared" ref="CL7:CT7" si="21">CL8</f>
        <v>11635</v>
      </c>
      <c r="CM7" s="68">
        <f t="shared" si="21"/>
        <v>12067</v>
      </c>
      <c r="CN7" s="68">
        <f t="shared" si="21"/>
        <v>12519</v>
      </c>
      <c r="CO7" s="68">
        <f t="shared" si="21"/>
        <v>12795</v>
      </c>
      <c r="CP7" s="68">
        <f t="shared" si="21"/>
        <v>11173</v>
      </c>
      <c r="CQ7" s="68">
        <f t="shared" si="21"/>
        <v>11881</v>
      </c>
      <c r="CR7" s="68">
        <f t="shared" si="21"/>
        <v>12023</v>
      </c>
      <c r="CS7" s="68">
        <f t="shared" si="21"/>
        <v>12309</v>
      </c>
      <c r="CT7" s="68">
        <f t="shared" si="21"/>
        <v>12502</v>
      </c>
      <c r="CU7" s="67"/>
      <c r="CV7" s="67">
        <f>CV8</f>
        <v>62.3</v>
      </c>
      <c r="CW7" s="67">
        <f t="shared" ref="CW7:DE7" si="22">CW8</f>
        <v>56.5</v>
      </c>
      <c r="CX7" s="67">
        <f t="shared" si="22"/>
        <v>58.4</v>
      </c>
      <c r="CY7" s="67">
        <f t="shared" si="22"/>
        <v>59.4</v>
      </c>
      <c r="CZ7" s="67">
        <f t="shared" si="22"/>
        <v>63.1</v>
      </c>
      <c r="DA7" s="67">
        <f t="shared" si="22"/>
        <v>57.6</v>
      </c>
      <c r="DB7" s="67">
        <f t="shared" si="22"/>
        <v>58.3</v>
      </c>
      <c r="DC7" s="67">
        <f t="shared" si="22"/>
        <v>59.7</v>
      </c>
      <c r="DD7" s="67">
        <f t="shared" si="22"/>
        <v>59</v>
      </c>
      <c r="DE7" s="67">
        <f t="shared" si="22"/>
        <v>59.4</v>
      </c>
      <c r="DF7" s="67"/>
      <c r="DG7" s="67">
        <f>DG8</f>
        <v>21</v>
      </c>
      <c r="DH7" s="67">
        <f t="shared" ref="DH7:DP7" si="23">DH8</f>
        <v>19.600000000000001</v>
      </c>
      <c r="DI7" s="67">
        <f t="shared" si="23"/>
        <v>18</v>
      </c>
      <c r="DJ7" s="67">
        <f t="shared" si="23"/>
        <v>17.600000000000001</v>
      </c>
      <c r="DK7" s="67">
        <f t="shared" si="23"/>
        <v>18.5</v>
      </c>
      <c r="DL7" s="67">
        <f t="shared" si="23"/>
        <v>21.3</v>
      </c>
      <c r="DM7" s="67">
        <f t="shared" si="23"/>
        <v>22</v>
      </c>
      <c r="DN7" s="67">
        <f t="shared" si="23"/>
        <v>20.9</v>
      </c>
      <c r="DO7" s="67">
        <f t="shared" si="23"/>
        <v>20.7</v>
      </c>
      <c r="DP7" s="67">
        <f t="shared" si="23"/>
        <v>20.6</v>
      </c>
      <c r="DQ7" s="67"/>
      <c r="DR7" s="67">
        <f>DR8</f>
        <v>32.700000000000003</v>
      </c>
      <c r="DS7" s="67">
        <f t="shared" ref="DS7:EA7" si="24">DS8</f>
        <v>26.4</v>
      </c>
      <c r="DT7" s="67">
        <f t="shared" si="24"/>
        <v>12.4</v>
      </c>
      <c r="DU7" s="67">
        <f t="shared" si="24"/>
        <v>17.7</v>
      </c>
      <c r="DV7" s="67">
        <f t="shared" si="24"/>
        <v>23</v>
      </c>
      <c r="DW7" s="67">
        <f t="shared" si="24"/>
        <v>49.7</v>
      </c>
      <c r="DX7" s="67">
        <f t="shared" si="24"/>
        <v>48.1</v>
      </c>
      <c r="DY7" s="67">
        <f t="shared" si="24"/>
        <v>44.7</v>
      </c>
      <c r="DZ7" s="67">
        <f t="shared" si="24"/>
        <v>46.9</v>
      </c>
      <c r="EA7" s="67">
        <f t="shared" si="24"/>
        <v>48.6</v>
      </c>
      <c r="EB7" s="67"/>
      <c r="EC7" s="67">
        <f>EC8</f>
        <v>48.9</v>
      </c>
      <c r="ED7" s="67">
        <f t="shared" ref="ED7:EL7" si="25">ED8</f>
        <v>21.2</v>
      </c>
      <c r="EE7" s="67">
        <f t="shared" si="25"/>
        <v>35.6</v>
      </c>
      <c r="EF7" s="67">
        <f t="shared" si="25"/>
        <v>48.8</v>
      </c>
      <c r="EG7" s="67">
        <f t="shared" si="25"/>
        <v>60.8</v>
      </c>
      <c r="EH7" s="67">
        <f t="shared" si="25"/>
        <v>66.900000000000006</v>
      </c>
      <c r="EI7" s="67">
        <f t="shared" si="25"/>
        <v>66.5</v>
      </c>
      <c r="EJ7" s="67">
        <f t="shared" si="25"/>
        <v>64.2</v>
      </c>
      <c r="EK7" s="67">
        <f t="shared" si="25"/>
        <v>67.3</v>
      </c>
      <c r="EL7" s="67">
        <f t="shared" si="25"/>
        <v>70.099999999999994</v>
      </c>
      <c r="EM7" s="67"/>
      <c r="EN7" s="68">
        <f>EN8</f>
        <v>57288148</v>
      </c>
      <c r="EO7" s="68">
        <f t="shared" ref="EO7:EW7" si="26">EO8</f>
        <v>54293779</v>
      </c>
      <c r="EP7" s="68">
        <f t="shared" si="26"/>
        <v>39631974</v>
      </c>
      <c r="EQ7" s="68">
        <f t="shared" si="26"/>
        <v>39963536</v>
      </c>
      <c r="ER7" s="68">
        <f t="shared" si="26"/>
        <v>40336281</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232165</v>
      </c>
      <c r="D8" s="70">
        <v>46</v>
      </c>
      <c r="E8" s="70">
        <v>6</v>
      </c>
      <c r="F8" s="70">
        <v>0</v>
      </c>
      <c r="G8" s="70">
        <v>1</v>
      </c>
      <c r="H8" s="70" t="s">
        <v>156</v>
      </c>
      <c r="I8" s="70" t="s">
        <v>157</v>
      </c>
      <c r="J8" s="70" t="s">
        <v>158</v>
      </c>
      <c r="K8" s="70" t="s">
        <v>159</v>
      </c>
      <c r="L8" s="70" t="s">
        <v>160</v>
      </c>
      <c r="M8" s="70" t="s">
        <v>161</v>
      </c>
      <c r="N8" s="70" t="s">
        <v>162</v>
      </c>
      <c r="O8" s="70" t="s">
        <v>163</v>
      </c>
      <c r="P8" s="70" t="s">
        <v>164</v>
      </c>
      <c r="Q8" s="71">
        <v>26</v>
      </c>
      <c r="R8" s="70" t="s">
        <v>165</v>
      </c>
      <c r="S8" s="70" t="s">
        <v>166</v>
      </c>
      <c r="T8" s="70" t="s">
        <v>167</v>
      </c>
      <c r="U8" s="71">
        <v>59037</v>
      </c>
      <c r="V8" s="71">
        <v>22131</v>
      </c>
      <c r="W8" s="70" t="s">
        <v>168</v>
      </c>
      <c r="X8" s="72" t="s">
        <v>169</v>
      </c>
      <c r="Y8" s="71">
        <v>265</v>
      </c>
      <c r="Z8" s="71" t="s">
        <v>38</v>
      </c>
      <c r="AA8" s="71" t="s">
        <v>38</v>
      </c>
      <c r="AB8" s="71" t="s">
        <v>38</v>
      </c>
      <c r="AC8" s="71">
        <v>2</v>
      </c>
      <c r="AD8" s="71">
        <v>267</v>
      </c>
      <c r="AE8" s="71">
        <v>265</v>
      </c>
      <c r="AF8" s="71" t="s">
        <v>38</v>
      </c>
      <c r="AG8" s="71">
        <v>265</v>
      </c>
      <c r="AH8" s="73">
        <v>92.6</v>
      </c>
      <c r="AI8" s="73">
        <v>98.9</v>
      </c>
      <c r="AJ8" s="73">
        <v>96.5</v>
      </c>
      <c r="AK8" s="73">
        <v>97.2</v>
      </c>
      <c r="AL8" s="73">
        <v>92.8</v>
      </c>
      <c r="AM8" s="73">
        <v>97.9</v>
      </c>
      <c r="AN8" s="73">
        <v>96.6</v>
      </c>
      <c r="AO8" s="73">
        <v>96.2</v>
      </c>
      <c r="AP8" s="73">
        <v>97.2</v>
      </c>
      <c r="AQ8" s="73">
        <v>97.5</v>
      </c>
      <c r="AR8" s="73">
        <v>98.8</v>
      </c>
      <c r="AS8" s="73">
        <v>97.6</v>
      </c>
      <c r="AT8" s="73">
        <v>96.1</v>
      </c>
      <c r="AU8" s="73">
        <v>94</v>
      </c>
      <c r="AV8" s="73">
        <v>94.8</v>
      </c>
      <c r="AW8" s="73">
        <v>90.2</v>
      </c>
      <c r="AX8" s="73">
        <v>88</v>
      </c>
      <c r="AY8" s="73">
        <v>86.2</v>
      </c>
      <c r="AZ8" s="73">
        <v>85.7</v>
      </c>
      <c r="BA8" s="73">
        <v>85.9</v>
      </c>
      <c r="BB8" s="73">
        <v>86</v>
      </c>
      <c r="BC8" s="73">
        <v>89.7</v>
      </c>
      <c r="BD8" s="74">
        <v>161.4</v>
      </c>
      <c r="BE8" s="74">
        <v>143.69999999999999</v>
      </c>
      <c r="BF8" s="74">
        <v>154.6</v>
      </c>
      <c r="BG8" s="74">
        <v>155.19999999999999</v>
      </c>
      <c r="BH8" s="74">
        <v>164.4</v>
      </c>
      <c r="BI8" s="74">
        <v>87.1</v>
      </c>
      <c r="BJ8" s="74">
        <v>81.599999999999994</v>
      </c>
      <c r="BK8" s="74">
        <v>84.7</v>
      </c>
      <c r="BL8" s="74">
        <v>86.8</v>
      </c>
      <c r="BM8" s="74">
        <v>90.8</v>
      </c>
      <c r="BN8" s="74">
        <v>64.099999999999994</v>
      </c>
      <c r="BO8" s="73">
        <v>77.3</v>
      </c>
      <c r="BP8" s="73">
        <v>84</v>
      </c>
      <c r="BQ8" s="73">
        <v>88.7</v>
      </c>
      <c r="BR8" s="73">
        <v>85.8</v>
      </c>
      <c r="BS8" s="73">
        <v>81.900000000000006</v>
      </c>
      <c r="BT8" s="73">
        <v>69.099999999999994</v>
      </c>
      <c r="BU8" s="73">
        <v>69.8</v>
      </c>
      <c r="BV8" s="73">
        <v>71.2</v>
      </c>
      <c r="BW8" s="73">
        <v>73</v>
      </c>
      <c r="BX8" s="73">
        <v>72.099999999999994</v>
      </c>
      <c r="BY8" s="73">
        <v>74.900000000000006</v>
      </c>
      <c r="BZ8" s="74">
        <v>40436</v>
      </c>
      <c r="CA8" s="74">
        <v>40899</v>
      </c>
      <c r="CB8" s="74">
        <v>40851</v>
      </c>
      <c r="CC8" s="74">
        <v>42459</v>
      </c>
      <c r="CD8" s="74">
        <v>43538</v>
      </c>
      <c r="CE8" s="74">
        <v>45099</v>
      </c>
      <c r="CF8" s="74">
        <v>45085</v>
      </c>
      <c r="CG8" s="74">
        <v>44825</v>
      </c>
      <c r="CH8" s="74">
        <v>45494</v>
      </c>
      <c r="CI8" s="74">
        <v>47924</v>
      </c>
      <c r="CJ8" s="73">
        <v>52412</v>
      </c>
      <c r="CK8" s="74">
        <v>10372</v>
      </c>
      <c r="CL8" s="74">
        <v>11635</v>
      </c>
      <c r="CM8" s="74">
        <v>12067</v>
      </c>
      <c r="CN8" s="74">
        <v>12519</v>
      </c>
      <c r="CO8" s="74">
        <v>12795</v>
      </c>
      <c r="CP8" s="74">
        <v>11173</v>
      </c>
      <c r="CQ8" s="74">
        <v>11881</v>
      </c>
      <c r="CR8" s="74">
        <v>12023</v>
      </c>
      <c r="CS8" s="74">
        <v>12309</v>
      </c>
      <c r="CT8" s="74">
        <v>12502</v>
      </c>
      <c r="CU8" s="73">
        <v>14708</v>
      </c>
      <c r="CV8" s="74">
        <v>62.3</v>
      </c>
      <c r="CW8" s="74">
        <v>56.5</v>
      </c>
      <c r="CX8" s="74">
        <v>58.4</v>
      </c>
      <c r="CY8" s="74">
        <v>59.4</v>
      </c>
      <c r="CZ8" s="74">
        <v>63.1</v>
      </c>
      <c r="DA8" s="74">
        <v>57.6</v>
      </c>
      <c r="DB8" s="74">
        <v>58.3</v>
      </c>
      <c r="DC8" s="74">
        <v>59.7</v>
      </c>
      <c r="DD8" s="74">
        <v>59</v>
      </c>
      <c r="DE8" s="74">
        <v>59.4</v>
      </c>
      <c r="DF8" s="74">
        <v>54.8</v>
      </c>
      <c r="DG8" s="74">
        <v>21</v>
      </c>
      <c r="DH8" s="74">
        <v>19.600000000000001</v>
      </c>
      <c r="DI8" s="74">
        <v>18</v>
      </c>
      <c r="DJ8" s="74">
        <v>17.600000000000001</v>
      </c>
      <c r="DK8" s="74">
        <v>18.5</v>
      </c>
      <c r="DL8" s="74">
        <v>21.3</v>
      </c>
      <c r="DM8" s="74">
        <v>22</v>
      </c>
      <c r="DN8" s="74">
        <v>20.9</v>
      </c>
      <c r="DO8" s="74">
        <v>20.7</v>
      </c>
      <c r="DP8" s="74">
        <v>20.6</v>
      </c>
      <c r="DQ8" s="74">
        <v>24.3</v>
      </c>
      <c r="DR8" s="73">
        <v>32.700000000000003</v>
      </c>
      <c r="DS8" s="73">
        <v>26.4</v>
      </c>
      <c r="DT8" s="73">
        <v>12.4</v>
      </c>
      <c r="DU8" s="73">
        <v>17.7</v>
      </c>
      <c r="DV8" s="73">
        <v>23</v>
      </c>
      <c r="DW8" s="73">
        <v>49.7</v>
      </c>
      <c r="DX8" s="73">
        <v>48.1</v>
      </c>
      <c r="DY8" s="73">
        <v>44.7</v>
      </c>
      <c r="DZ8" s="73">
        <v>46.9</v>
      </c>
      <c r="EA8" s="73">
        <v>48.6</v>
      </c>
      <c r="EB8" s="73">
        <v>52.5</v>
      </c>
      <c r="EC8" s="73">
        <v>48.9</v>
      </c>
      <c r="ED8" s="73">
        <v>21.2</v>
      </c>
      <c r="EE8" s="73">
        <v>35.6</v>
      </c>
      <c r="EF8" s="73">
        <v>48.8</v>
      </c>
      <c r="EG8" s="73">
        <v>60.8</v>
      </c>
      <c r="EH8" s="73">
        <v>66.900000000000006</v>
      </c>
      <c r="EI8" s="73">
        <v>66.5</v>
      </c>
      <c r="EJ8" s="73">
        <v>64.2</v>
      </c>
      <c r="EK8" s="73">
        <v>67.3</v>
      </c>
      <c r="EL8" s="73">
        <v>70.099999999999994</v>
      </c>
      <c r="EM8" s="73">
        <v>68.8</v>
      </c>
      <c r="EN8" s="74">
        <v>57288148</v>
      </c>
      <c r="EO8" s="74">
        <v>54293779</v>
      </c>
      <c r="EP8" s="74">
        <v>39631974</v>
      </c>
      <c r="EQ8" s="74">
        <v>39963536</v>
      </c>
      <c r="ER8" s="74">
        <v>40336281</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2020-02-05T03:03:34Z</cp:lastPrinted>
  <dcterms:created xsi:type="dcterms:W3CDTF">2019-12-05T07:38:12Z</dcterms:created>
  <dcterms:modified xsi:type="dcterms:W3CDTF">2020-02-05T10:06:19Z</dcterms:modified>
  <cp:category/>
</cp:coreProperties>
</file>