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frH18TKxjqXWPJEG0SqehHPZnVqtyVrbL694D4GGO704B654U6CST47PW/amgoyw2Zahf3Hn3pdX84iFQHtG+Q==" workbookSaltValue="JQkyjUpzjckgCuED+yekcw==" workbookSpinCount="100000" lockStructure="1"/>
  <bookViews>
    <workbookView xWindow="0" yWindow="0" windowWidth="20490" windowHeight="70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<sst xmlns="http://schemas.openxmlformats.org/spreadsheetml/2006/main" count="228" uniqueCount="111">
  <si>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</si>
  <si>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</si>
  <si>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</si>
  <si>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</si>
  <si>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</si>
  <si>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</si>
  <si>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</si>
  <si>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</si>
  <si>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</si>
  <si>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</si>
  <si>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</si>
  <si>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</si>
  <si>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</si>
  <si>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</si>
  <si>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</si>
  <si>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</si>
  <si>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</si>
  <si>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</si>
  <si>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</si>
  <si>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</si>
  <si>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</si>
  <si>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</si>
  <si>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</si>
  <si>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</si>
  <si>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</si>
  <si>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</si>
  <si>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</si>
  <si>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</si>
  <si>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</si>
  <si>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</si>
  <si>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</si>
  <si>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</si>
  <si>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</si>
  <si>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</si>
  <si>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</si>
  <si>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</si>
  <si>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</si>
  <si>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</si>
  <si>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</si>
  <si>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</si>
  <si>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</si>
  <si>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</si>
  <si>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</si>
  <si>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</si>
  <si>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</si>
  <si>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</si>
  <si>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</si>
  <si>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</si>
  <si>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</si>
  <si>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</si>
  <si>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</si>
  <si>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</si>
  <si>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</si>
  <si>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</si>
  <si>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</si>
  <si>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</si>
  <si>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</si>
  <si>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</si>
  <si>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</si>
  <si>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</si>
  <si>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</si>
  <si>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</si>
  <si>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</si>
  <si>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</si>
  <si>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</si>
  <si>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</si>
  <si>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</si>
  <si>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</si>
  <si>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</si>
  <si>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</si>
  <si>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</si>
  <si>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</si>
  <si>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</si>
  <si>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</si>
  <si>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</si>
  <si>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</si>
  <si>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</si>
  <si>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</si>
  <si>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</si>
  <si>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</si>
  <si>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</si>
  <si>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</si>
  <si>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</si>
  <si>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</si>
  <si>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</si>
  <si>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</si>
  <si>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</si>
  <si>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</si>
  <si>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</si>
  <si>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</si>
  <si>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</si>
  <si>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</si>
  <si>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</si>
  <si>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</si>
  <si>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</si>
  <si>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</si>
  <si>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常滑市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</si>
  <si>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</si>
  <si>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</si>
  <si>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</si>
  <si>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</si>
  <si>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</si>
  <si>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</si>
  <si>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</si>
  <si>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</si>
  <si>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</si>
  <si>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</si>
  <si>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</si>
  <si>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供用開始が平成13年度と公共下水道の歴史としては浅いが、終末処理場の機器・施設類は順次更新時期を迎え、維持管理費が増加傾向にあるため、効果的、効率的な維持管理に努め、支出を抑制する必要がある。
　また、大規模事業所接続による有収水量の増加があるものの、整備面積を年々増やしている上に、一般家庭の接続が充分でないことから、水洗化率が低水準にあり、その改善対策に取り組んでいかなければならない。
　今後は、こうした課題を充分整理した上で、建設改良費に充当する市債の元利償還金など、予算に占める大きな負担も考慮しつつ、事業全体の経営を念頭に置き、平成28年度に策定した経営戦略を活用して持続的かつ安定的な経営基盤の強化に取り組んでいく。
　さらに、令和2年度の公営企業会計適用に合わせて経営戦略の見直しを行い、その後も3～5年単位で定期的に見直しを行っていく。</t>
    <rPh sb="322" eb="324">
      <t>レイワ</t>
    </rPh>
    <phoneticPr fontId="1"/>
  </si>
  <si>
    <t>　管渠は耐用年数が経過していないため修繕・更新化を計画的に実施していないが、空港島、りんくう地区及び市街地の一部に埋設されているハイセラミック管については、平成29年のカメラ調査をもとに、平成30年度に内面補修及び管更生を実施し、平成31年度以降も実施を計画している。さらに、令和2年度から公共下水道に編入する宮石地区の集落排水について、不明水等の対策のため、平成30年度にカメラ調査を行った。その調査結果をもとに平成31年度に管更生及び内面補修の実施を計画している。</t>
    <rPh sb="1" eb="2">
      <t>カン</t>
    </rPh>
    <rPh sb="2" eb="3">
      <t>キョ</t>
    </rPh>
    <rPh sb="4" eb="6">
      <t>タイヨウ</t>
    </rPh>
    <rPh sb="6" eb="8">
      <t>ネンスウ</t>
    </rPh>
    <rPh sb="9" eb="11">
      <t>ケイカ</t>
    </rPh>
    <rPh sb="18" eb="20">
      <t>シュウゼン</t>
    </rPh>
    <rPh sb="21" eb="23">
      <t>コウシン</t>
    </rPh>
    <rPh sb="23" eb="24">
      <t>カ</t>
    </rPh>
    <rPh sb="25" eb="28">
      <t>ケイカクテキ</t>
    </rPh>
    <rPh sb="29" eb="31">
      <t>ジッシ</t>
    </rPh>
    <rPh sb="38" eb="40">
      <t>クウコウ</t>
    </rPh>
    <rPh sb="40" eb="41">
      <t>ジマ</t>
    </rPh>
    <rPh sb="46" eb="48">
      <t>チク</t>
    </rPh>
    <rPh sb="48" eb="49">
      <t>オヨ</t>
    </rPh>
    <rPh sb="50" eb="53">
      <t>シガイチ</t>
    </rPh>
    <rPh sb="54" eb="56">
      <t>イチブ</t>
    </rPh>
    <rPh sb="57" eb="59">
      <t>マイセツ</t>
    </rPh>
    <rPh sb="71" eb="72">
      <t>カン</t>
    </rPh>
    <rPh sb="78" eb="80">
      <t>ヘイセイ</t>
    </rPh>
    <rPh sb="82" eb="83">
      <t>ネン</t>
    </rPh>
    <rPh sb="87" eb="89">
      <t>チョウサ</t>
    </rPh>
    <rPh sb="94" eb="96">
      <t>ヘイセイ</t>
    </rPh>
    <rPh sb="98" eb="100">
      <t>ネンド</t>
    </rPh>
    <rPh sb="101" eb="103">
      <t>ナイメン</t>
    </rPh>
    <rPh sb="103" eb="105">
      <t>ホシュウ</t>
    </rPh>
    <rPh sb="105" eb="106">
      <t>オヨ</t>
    </rPh>
    <rPh sb="111" eb="113">
      <t>ジッシ</t>
    </rPh>
    <rPh sb="115" eb="117">
      <t>ヘイセイ</t>
    </rPh>
    <rPh sb="119" eb="121">
      <t>ネンド</t>
    </rPh>
    <rPh sb="121" eb="123">
      <t>イコウ</t>
    </rPh>
    <rPh sb="124" eb="126">
      <t>ジッシ</t>
    </rPh>
    <rPh sb="127" eb="129">
      <t>ケイカク</t>
    </rPh>
    <rPh sb="138" eb="140">
      <t>レイワ</t>
    </rPh>
    <rPh sb="142" eb="143">
      <t>ド</t>
    </rPh>
    <rPh sb="145" eb="147">
      <t>コウキョウ</t>
    </rPh>
    <rPh sb="147" eb="150">
      <t>ゲスイドウ</t>
    </rPh>
    <rPh sb="151" eb="153">
      <t>ヘンニュウ</t>
    </rPh>
    <rPh sb="155" eb="157">
      <t>ミヤイシ</t>
    </rPh>
    <rPh sb="157" eb="159">
      <t>チク</t>
    </rPh>
    <rPh sb="160" eb="162">
      <t>シュウラク</t>
    </rPh>
    <rPh sb="162" eb="164">
      <t>ハイスイ</t>
    </rPh>
    <rPh sb="169" eb="171">
      <t>フメイ</t>
    </rPh>
    <rPh sb="171" eb="172">
      <t>ミズ</t>
    </rPh>
    <rPh sb="172" eb="173">
      <t>ナド</t>
    </rPh>
    <rPh sb="174" eb="176">
      <t>タイサク</t>
    </rPh>
    <rPh sb="180" eb="182">
      <t>ヘイセイ</t>
    </rPh>
    <rPh sb="184" eb="186">
      <t>ネンド</t>
    </rPh>
    <rPh sb="190" eb="192">
      <t>チョウサ</t>
    </rPh>
    <rPh sb="193" eb="194">
      <t>オコナ</t>
    </rPh>
    <rPh sb="199" eb="201">
      <t>チョウサ</t>
    </rPh>
    <rPh sb="201" eb="203">
      <t>ケッカ</t>
    </rPh>
    <rPh sb="207" eb="209">
      <t>ヘイセイ</t>
    </rPh>
    <rPh sb="211" eb="213">
      <t>ネンド</t>
    </rPh>
    <rPh sb="219" eb="221">
      <t>ナイメン</t>
    </rPh>
    <rPh sb="221" eb="223">
      <t>ホシュウ</t>
    </rPh>
    <rPh sb="224" eb="226">
      <t>ジッシ</t>
    </rPh>
    <rPh sb="227" eb="229">
      <t>ケイカク</t>
    </rPh>
    <phoneticPr fontId="1"/>
  </si>
  <si>
    <t>　総費用及び地方債償還金が平成29年度よりも増加したが、それ以上に総収益（主に一般会計繰入金）が増加したため、①収益的収支比率は増加している。同様に、地方債現在高合計が前年度よりも減少し、営業収益（主に料金収入）が増加しているため、④企業債残高対事業規模比率は減少した。
　土地区画整理区域における住宅新築や大規模事業所の接続等の理由によって有収水量が対前年度比で増加している。これに伴って、⑤経費回収率、⑥汚水処理原価等の指標が改善傾向にあり、類似団体と比較しても高水準にあると考えられる。
　一方で、毎年度、整備面積を拡大しているが、各戸の接続が充分に進んでいない状況であるため、⑧水洗化率は、類似団体と比較して、低水準にあると推測している。こうした状況の中、加入促進のための戸別訪問を行う等の努力を重ねているが、水洗化率の伸びは鈍く、今後、一層の水洗化率向上の取り組みが必要と考えている。</t>
    <rPh sb="1" eb="2">
      <t>カン</t>
    </rPh>
    <rPh sb="2" eb="3">
      <t>キョ</t>
    </rPh>
    <rPh sb="4" eb="6">
      <t>タイヨウ</t>
    </rPh>
    <rPh sb="6" eb="8">
      <t>ネンスウ</t>
    </rPh>
    <rPh sb="9" eb="11">
      <t>ケイカ</t>
    </rPh>
    <rPh sb="18" eb="20">
      <t>シュウゼン</t>
    </rPh>
    <rPh sb="21" eb="23">
      <t>コウシン</t>
    </rPh>
    <rPh sb="23" eb="24">
      <t>カ</t>
    </rPh>
    <rPh sb="25" eb="28">
      <t>ケイカクテキ</t>
    </rPh>
    <rPh sb="29" eb="31">
      <t>ジッシ</t>
    </rPh>
    <rPh sb="38" eb="40">
      <t>クウコウ</t>
    </rPh>
    <rPh sb="40" eb="41">
      <t>ジマ</t>
    </rPh>
    <rPh sb="46" eb="48">
      <t>チク</t>
    </rPh>
    <rPh sb="48" eb="49">
      <t>オヨ</t>
    </rPh>
    <rPh sb="50" eb="53">
      <t>シガイチ</t>
    </rPh>
    <rPh sb="54" eb="56">
      <t>イチブ</t>
    </rPh>
    <rPh sb="57" eb="59">
      <t>マイセツ</t>
    </rPh>
    <rPh sb="71" eb="72">
      <t>カン</t>
    </rPh>
    <rPh sb="78" eb="80">
      <t>ヘイセイ</t>
    </rPh>
    <rPh sb="82" eb="83">
      <t>ネン</t>
    </rPh>
    <rPh sb="87" eb="89">
      <t>チョウサ</t>
    </rPh>
    <rPh sb="94" eb="96">
      <t>ヘイセイ</t>
    </rPh>
    <rPh sb="98" eb="100">
      <t>ネンド</t>
    </rPh>
    <rPh sb="101" eb="103">
      <t>ナイメン</t>
    </rPh>
    <rPh sb="103" eb="105">
      <t>ホシュウ</t>
    </rPh>
    <rPh sb="105" eb="106">
      <t>オヨ</t>
    </rPh>
    <rPh sb="111" eb="113">
      <t>ジッシ</t>
    </rPh>
    <rPh sb="115" eb="117">
      <t>ヘイセイ</t>
    </rPh>
    <rPh sb="119" eb="121">
      <t>ネンド</t>
    </rPh>
    <rPh sb="121" eb="123">
      <t>イコウ</t>
    </rPh>
    <rPh sb="124" eb="126">
      <t>ジッシ</t>
    </rPh>
    <rPh sb="127" eb="129">
      <t>ケイカク</t>
    </rPh>
    <rPh sb="138" eb="140">
      <t>レイワ</t>
    </rPh>
    <rPh sb="142" eb="143">
      <t>ド</t>
    </rPh>
    <rPh sb="145" eb="147">
      <t>コウキョウ</t>
    </rPh>
    <rPh sb="147" eb="150">
      <t>ゲスイドウ</t>
    </rPh>
    <rPh sb="151" eb="153">
      <t>ヘンニュウ</t>
    </rPh>
    <rPh sb="155" eb="157">
      <t>ミヤイシ</t>
    </rPh>
    <rPh sb="157" eb="159">
      <t>チク</t>
    </rPh>
    <rPh sb="160" eb="162">
      <t>シュウラク</t>
    </rPh>
    <rPh sb="162" eb="164">
      <t>ハイスイ</t>
    </rPh>
    <rPh sb="169" eb="171">
      <t>フメイ</t>
    </rPh>
    <rPh sb="171" eb="172">
      <t>ミズ</t>
    </rPh>
    <rPh sb="172" eb="173">
      <t>ナド</t>
    </rPh>
    <rPh sb="174" eb="176">
      <t>タイサク</t>
    </rPh>
    <rPh sb="180" eb="182">
      <t>ヘイセイ</t>
    </rPh>
    <rPh sb="184" eb="186">
      <t>ネンド</t>
    </rPh>
    <rPh sb="190" eb="192">
      <t>チョウサ</t>
    </rPh>
    <rPh sb="193" eb="194">
      <t>オコナ</t>
    </rPh>
    <rPh sb="199" eb="201">
      <t>チョウサ</t>
    </rPh>
    <rPh sb="201" eb="203">
      <t>ケッカ</t>
    </rPh>
    <rPh sb="207" eb="209">
      <t>ヘイセイ</t>
    </rPh>
    <rPh sb="211" eb="213">
      <t>ネンド</t>
    </rPh>
    <rPh sb="219" eb="221">
      <t>ナイメン</t>
    </rPh>
    <rPh sb="221" eb="223">
      <t>ホシュウ</t>
    </rPh>
    <rPh sb="224" eb="226">
      <t>ジッシ</t>
    </rPh>
    <rPh sb="227" eb="229">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</si>
</sst>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C-4BD8-B72C-7DEBFF5E91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0.15</c:v>
                </c:pt>
                <c:pt idx="3">
                  <c:v>0.16</c:v>
                </c:pt>
                <c:pt idx="4">
                  <c:v>0.13</c:v>
                </c:pt>
              </c:numCache>
            </c:numRef>
          </c:val>
          <c:smooth val="0"/>
          <c:extLst>
            <c:ext xmlns:c16="http://schemas.microsoft.com/office/drawing/2014/chart" uri="{C3380CC4-5D6E-409C-BE32-E72D297353CC}">
              <c16:uniqueId val="{00000001-AAEC-4BD8-B72C-7DEBFF5E91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49.21</c:v>
                </c:pt>
                <c:pt idx="1">
                  <c:v>53.49</c:v>
                </c:pt>
                <c:pt idx="2">
                  <c:v>57.85</c:v>
                </c:pt>
                <c:pt idx="3">
                  <c:v>60.57</c:v>
                </c:pt>
                <c:pt idx="4">
                  <c:v>64.48</c:v>
                </c:pt>
              </c:numCache>
            </c:numRef>
          </c:val>
          <c:extLst>
            <c:ext xmlns:c16="http://schemas.microsoft.com/office/drawing/2014/chart" uri="{C3380CC4-5D6E-409C-BE32-E72D297353CC}">
              <c16:uniqueId val="{00000000-B8A4-420A-920B-8E8ECDE3D5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53.51</c:v>
                </c:pt>
                <c:pt idx="3">
                  <c:v>53.5</c:v>
                </c:pt>
                <c:pt idx="4">
                  <c:v>52.58</c:v>
                </c:pt>
              </c:numCache>
            </c:numRef>
          </c:val>
          <c:smooth val="0"/>
          <c:extLst>
            <c:ext xmlns:c16="http://schemas.microsoft.com/office/drawing/2014/chart" uri="{C3380CC4-5D6E-409C-BE32-E72D297353CC}">
              <c16:uniqueId val="{00000001-B8A4-420A-920B-8E8ECDE3D5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60.58</c:v>
                </c:pt>
                <c:pt idx="1">
                  <c:v>61.04</c:v>
                </c:pt>
                <c:pt idx="2">
                  <c:v>64.59</c:v>
                </c:pt>
                <c:pt idx="3">
                  <c:v>65.48</c:v>
                </c:pt>
                <c:pt idx="4">
                  <c:v>65.349999999999994</c:v>
                </c:pt>
              </c:numCache>
            </c:numRef>
          </c:val>
          <c:extLst>
            <c:ext xmlns:c16="http://schemas.microsoft.com/office/drawing/2014/chart" uri="{C3380CC4-5D6E-409C-BE32-E72D297353CC}">
              <c16:uniqueId val="{00000000-694F-44DF-8F4B-405BB561F6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83.91</c:v>
                </c:pt>
                <c:pt idx="3">
                  <c:v>83.51</c:v>
                </c:pt>
                <c:pt idx="4">
                  <c:v>83.02</c:v>
                </c:pt>
              </c:numCache>
            </c:numRef>
          </c:val>
          <c:smooth val="0"/>
          <c:extLst>
            <c:ext xmlns:c16="http://schemas.microsoft.com/office/drawing/2014/chart" uri="{C3380CC4-5D6E-409C-BE32-E72D297353CC}">
              <c16:uniqueId val="{00000001-694F-44DF-8F4B-405BB561F6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58.16</c:v>
                </c:pt>
                <c:pt idx="1">
                  <c:v>65.56</c:v>
                </c:pt>
                <c:pt idx="2">
                  <c:v>81.95</c:v>
                </c:pt>
                <c:pt idx="3">
                  <c:v>90.86</c:v>
                </c:pt>
                <c:pt idx="4">
                  <c:v>96.3</c:v>
                </c:pt>
              </c:numCache>
            </c:numRef>
          </c:val>
          <c:extLst>
            <c:ext xmlns:c16="http://schemas.microsoft.com/office/drawing/2014/chart" uri="{C3380CC4-5D6E-409C-BE32-E72D297353CC}">
              <c16:uniqueId val="{00000000-7212-4ABE-BCBA-8418D07BEE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2-4ABE-BCBA-8418D07BEE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6-42A9-B578-4AB2CF8E73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6-42A9-B578-4AB2CF8E73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D-4CA6-902D-0A0DECC2E5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D-4CA6-902D-0A0DECC2E5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A-442E-AD67-B156BE6C13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A-442E-AD67-B156BE6C13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18-4156-8CD0-2E578F5CBB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18-4156-8CD0-2E578F5CBB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758.95</c:v>
                </c:pt>
                <c:pt idx="1">
                  <c:v>382.67</c:v>
                </c:pt>
                <c:pt idx="2">
                  <c:v>507.24</c:v>
                </c:pt>
                <c:pt idx="3">
                  <c:v>358.11</c:v>
                </c:pt>
                <c:pt idx="4">
                  <c:v>260.19</c:v>
                </c:pt>
              </c:numCache>
            </c:numRef>
          </c:val>
          <c:extLst>
            <c:ext xmlns:c16="http://schemas.microsoft.com/office/drawing/2014/chart" uri="{C3380CC4-5D6E-409C-BE32-E72D297353CC}">
              <c16:uniqueId val="{00000000-6AC8-4779-B041-47CE606856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1111.31</c:v>
                </c:pt>
                <c:pt idx="3">
                  <c:v>966.33</c:v>
                </c:pt>
                <c:pt idx="4">
                  <c:v>958.81</c:v>
                </c:pt>
              </c:numCache>
            </c:numRef>
          </c:val>
          <c:smooth val="0"/>
          <c:extLst>
            <c:ext xmlns:c16="http://schemas.microsoft.com/office/drawing/2014/chart" uri="{C3380CC4-5D6E-409C-BE32-E72D297353CC}">
              <c16:uniqueId val="{00000001-6AC8-4779-B041-47CE606856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77.540000000000006</c:v>
                </c:pt>
                <c:pt idx="1">
                  <c:v>96.25</c:v>
                </c:pt>
                <c:pt idx="2">
                  <c:v>100</c:v>
                </c:pt>
                <c:pt idx="3">
                  <c:v>100</c:v>
                </c:pt>
                <c:pt idx="4">
                  <c:v>100.15</c:v>
                </c:pt>
              </c:numCache>
            </c:numRef>
          </c:val>
          <c:extLst>
            <c:ext xmlns:c16="http://schemas.microsoft.com/office/drawing/2014/chart" uri="{C3380CC4-5D6E-409C-BE32-E72D297353CC}">
              <c16:uniqueId val="{00000000-7EAF-425B-A4A0-FD0793052E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75.540000000000006</c:v>
                </c:pt>
                <c:pt idx="3">
                  <c:v>81.739999999999995</c:v>
                </c:pt>
                <c:pt idx="4">
                  <c:v>82.88</c:v>
                </c:pt>
              </c:numCache>
            </c:numRef>
          </c:val>
          <c:smooth val="0"/>
          <c:extLst>
            <c:ext xmlns:c16="http://schemas.microsoft.com/office/drawing/2014/chart" uri="{C3380CC4-5D6E-409C-BE32-E72D297353CC}">
              <c16:uniqueId val="{00000001-7EAF-425B-A4A0-FD0793052E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193.16</c:v>
                </c:pt>
                <c:pt idx="1">
                  <c:v>157.35</c:v>
                </c:pt>
                <c:pt idx="2">
                  <c:v>153.37</c:v>
                </c:pt>
                <c:pt idx="3">
                  <c:v>152.75</c:v>
                </c:pt>
                <c:pt idx="4">
                  <c:v>152.71</c:v>
                </c:pt>
              </c:numCache>
            </c:numRef>
          </c:val>
          <c:extLst>
            <c:ext xmlns:c16="http://schemas.microsoft.com/office/drawing/2014/chart" uri="{C3380CC4-5D6E-409C-BE32-E72D297353CC}">
              <c16:uniqueId val="{00000000-05E9-4E47-B0A5-2DA0B68900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207.96</c:v>
                </c:pt>
                <c:pt idx="3">
                  <c:v>194.31</c:v>
                </c:pt>
                <c:pt idx="4">
                  <c:v>190.99</c:v>
                </c:pt>
              </c:numCache>
            </c:numRef>
          </c:val>
          <c:smooth val="0"/>
          <c:extLst>
            <c:ext xmlns:c16="http://schemas.microsoft.com/office/drawing/2014/chart" uri="{C3380CC4-5D6E-409C-BE32-E72D297353CC}">
              <c16:uniqueId val="{00000001-05E9-4E47-B0A5-2DA0B68900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8" t="s">
        <v>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row>
    <row r="3" spans="1:78" ht="9.75" customHeight="1" x14ac:dyDescent="0.15">
      <c r="A3" s="2"/>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row>
    <row r="4" spans="1:78" ht="9.75" customHeight="1" x14ac:dyDescent="0.15">
      <c r="A4" s="2"/>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常滑市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6">
        <f>データ!S6</f>
        <v>59037</v>
      </c>
      <c r="AM8" s="46"/>
      <c r="AN8" s="46"/>
      <c r="AO8" s="46"/>
      <c r="AP8" s="46"/>
      <c r="AQ8" s="46"/>
      <c r="AR8" s="46"/>
      <c r="AS8" s="46"/>
      <c r="AT8" s="47">
        <f>データ!T6</f>
        <v>55.9</v>
      </c>
      <c r="AU8" s="47"/>
      <c r="AV8" s="47"/>
      <c r="AW8" s="47"/>
      <c r="AX8" s="47"/>
      <c r="AY8" s="47"/>
      <c r="AZ8" s="47"/>
      <c r="BA8" s="47"/>
      <c r="BB8" s="47">
        <f>データ!U6</f>
        <v>1056.1199999999999</v>
      </c>
      <c r="BC8" s="47"/>
      <c r="BD8" s="47"/>
      <c r="BE8" s="47"/>
      <c r="BF8" s="47"/>
      <c r="BG8" s="47"/>
      <c r="BH8" s="47"/>
      <c r="BI8" s="47"/>
      <c r="BJ8" s="3"/>
      <c r="BK8" s="3"/>
      <c r="BL8" s="49" t="s">
        <v>13</v>
      </c>
      <c r="BM8" s="50"/>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1" t="s">
        <v>37</v>
      </c>
      <c r="BM9" s="52"/>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49.86</v>
      </c>
      <c r="Q10" s="47"/>
      <c r="R10" s="47"/>
      <c r="S10" s="47"/>
      <c r="T10" s="47"/>
      <c r="U10" s="47"/>
      <c r="V10" s="47"/>
      <c r="W10" s="47">
        <f>データ!Q6</f>
        <v>94.83</v>
      </c>
      <c r="X10" s="47"/>
      <c r="Y10" s="47"/>
      <c r="Z10" s="47"/>
      <c r="AA10" s="47"/>
      <c r="AB10" s="47"/>
      <c r="AC10" s="47"/>
      <c r="AD10" s="46">
        <f>データ!R6</f>
        <v>1674</v>
      </c>
      <c r="AE10" s="46"/>
      <c r="AF10" s="46"/>
      <c r="AG10" s="46"/>
      <c r="AH10" s="46"/>
      <c r="AI10" s="46"/>
      <c r="AJ10" s="46"/>
      <c r="AK10" s="2"/>
      <c r="AL10" s="46">
        <f>データ!V6</f>
        <v>29482</v>
      </c>
      <c r="AM10" s="46"/>
      <c r="AN10" s="46"/>
      <c r="AO10" s="46"/>
      <c r="AP10" s="46"/>
      <c r="AQ10" s="46"/>
      <c r="AR10" s="46"/>
      <c r="AS10" s="46"/>
      <c r="AT10" s="47">
        <f>データ!W6</f>
        <v>11.08</v>
      </c>
      <c r="AU10" s="47"/>
      <c r="AV10" s="47"/>
      <c r="AW10" s="47"/>
      <c r="AX10" s="47"/>
      <c r="AY10" s="47"/>
      <c r="AZ10" s="47"/>
      <c r="BA10" s="47"/>
      <c r="BB10" s="47">
        <f>データ!X6</f>
        <v>2660.83</v>
      </c>
      <c r="BC10" s="47"/>
      <c r="BD10" s="47"/>
      <c r="BE10" s="47"/>
      <c r="BF10" s="47"/>
      <c r="BG10" s="47"/>
      <c r="BH10" s="47"/>
      <c r="BI10" s="47"/>
      <c r="BJ10" s="2"/>
      <c r="BK10" s="2"/>
      <c r="BL10" s="65" t="s">
        <v>40</v>
      </c>
      <c r="BM10" s="66"/>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42</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43</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7" t="s">
        <v>110</v>
      </c>
      <c r="BM16" s="68"/>
      <c r="BN16" s="68"/>
      <c r="BO16" s="68"/>
      <c r="BP16" s="68"/>
      <c r="BQ16" s="68"/>
      <c r="BR16" s="68"/>
      <c r="BS16" s="68"/>
      <c r="BT16" s="68"/>
      <c r="BU16" s="68"/>
      <c r="BV16" s="68"/>
      <c r="BW16" s="68"/>
      <c r="BX16" s="68"/>
      <c r="BY16" s="68"/>
      <c r="BZ16" s="69"/>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7"/>
      <c r="BM17" s="68"/>
      <c r="BN17" s="68"/>
      <c r="BO17" s="68"/>
      <c r="BP17" s="68"/>
      <c r="BQ17" s="68"/>
      <c r="BR17" s="68"/>
      <c r="BS17" s="68"/>
      <c r="BT17" s="68"/>
      <c r="BU17" s="68"/>
      <c r="BV17" s="68"/>
      <c r="BW17" s="68"/>
      <c r="BX17" s="68"/>
      <c r="BY17" s="68"/>
      <c r="BZ17" s="69"/>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7"/>
      <c r="BM18" s="68"/>
      <c r="BN18" s="68"/>
      <c r="BO18" s="68"/>
      <c r="BP18" s="68"/>
      <c r="BQ18" s="68"/>
      <c r="BR18" s="68"/>
      <c r="BS18" s="68"/>
      <c r="BT18" s="68"/>
      <c r="BU18" s="68"/>
      <c r="BV18" s="68"/>
      <c r="BW18" s="68"/>
      <c r="BX18" s="68"/>
      <c r="BY18" s="68"/>
      <c r="BZ18" s="69"/>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7"/>
      <c r="BM19" s="68"/>
      <c r="BN19" s="68"/>
      <c r="BO19" s="68"/>
      <c r="BP19" s="68"/>
      <c r="BQ19" s="68"/>
      <c r="BR19" s="68"/>
      <c r="BS19" s="68"/>
      <c r="BT19" s="68"/>
      <c r="BU19" s="68"/>
      <c r="BV19" s="68"/>
      <c r="BW19" s="68"/>
      <c r="BX19" s="68"/>
      <c r="BY19" s="68"/>
      <c r="BZ19" s="69"/>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7"/>
      <c r="BM20" s="68"/>
      <c r="BN20" s="68"/>
      <c r="BO20" s="68"/>
      <c r="BP20" s="68"/>
      <c r="BQ20" s="68"/>
      <c r="BR20" s="68"/>
      <c r="BS20" s="68"/>
      <c r="BT20" s="68"/>
      <c r="BU20" s="68"/>
      <c r="BV20" s="68"/>
      <c r="BW20" s="68"/>
      <c r="BX20" s="68"/>
      <c r="BY20" s="68"/>
      <c r="BZ20" s="69"/>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7"/>
      <c r="BM21" s="68"/>
      <c r="BN21" s="68"/>
      <c r="BO21" s="68"/>
      <c r="BP21" s="68"/>
      <c r="BQ21" s="68"/>
      <c r="BR21" s="68"/>
      <c r="BS21" s="68"/>
      <c r="BT21" s="68"/>
      <c r="BU21" s="68"/>
      <c r="BV21" s="68"/>
      <c r="BW21" s="68"/>
      <c r="BX21" s="68"/>
      <c r="BY21" s="68"/>
      <c r="BZ21" s="69"/>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7"/>
      <c r="BM22" s="68"/>
      <c r="BN22" s="68"/>
      <c r="BO22" s="68"/>
      <c r="BP22" s="68"/>
      <c r="BQ22" s="68"/>
      <c r="BR22" s="68"/>
      <c r="BS22" s="68"/>
      <c r="BT22" s="68"/>
      <c r="BU22" s="68"/>
      <c r="BV22" s="68"/>
      <c r="BW22" s="68"/>
      <c r="BX22" s="68"/>
      <c r="BY22" s="68"/>
      <c r="BZ22" s="69"/>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7"/>
      <c r="BM23" s="68"/>
      <c r="BN23" s="68"/>
      <c r="BO23" s="68"/>
      <c r="BP23" s="68"/>
      <c r="BQ23" s="68"/>
      <c r="BR23" s="68"/>
      <c r="BS23" s="68"/>
      <c r="BT23" s="68"/>
      <c r="BU23" s="68"/>
      <c r="BV23" s="68"/>
      <c r="BW23" s="68"/>
      <c r="BX23" s="68"/>
      <c r="BY23" s="68"/>
      <c r="BZ23" s="69"/>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7"/>
      <c r="BM24" s="68"/>
      <c r="BN24" s="68"/>
      <c r="BO24" s="68"/>
      <c r="BP24" s="68"/>
      <c r="BQ24" s="68"/>
      <c r="BR24" s="68"/>
      <c r="BS24" s="68"/>
      <c r="BT24" s="68"/>
      <c r="BU24" s="68"/>
      <c r="BV24" s="68"/>
      <c r="BW24" s="68"/>
      <c r="BX24" s="68"/>
      <c r="BY24" s="68"/>
      <c r="BZ24" s="69"/>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7"/>
      <c r="BM25" s="68"/>
      <c r="BN25" s="68"/>
      <c r="BO25" s="68"/>
      <c r="BP25" s="68"/>
      <c r="BQ25" s="68"/>
      <c r="BR25" s="68"/>
      <c r="BS25" s="68"/>
      <c r="BT25" s="68"/>
      <c r="BU25" s="68"/>
      <c r="BV25" s="68"/>
      <c r="BW25" s="68"/>
      <c r="BX25" s="68"/>
      <c r="BY25" s="68"/>
      <c r="BZ25" s="69"/>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7"/>
      <c r="BM26" s="68"/>
      <c r="BN26" s="68"/>
      <c r="BO26" s="68"/>
      <c r="BP26" s="68"/>
      <c r="BQ26" s="68"/>
      <c r="BR26" s="68"/>
      <c r="BS26" s="68"/>
      <c r="BT26" s="68"/>
      <c r="BU26" s="68"/>
      <c r="BV26" s="68"/>
      <c r="BW26" s="68"/>
      <c r="BX26" s="68"/>
      <c r="BY26" s="68"/>
      <c r="BZ26" s="69"/>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7"/>
      <c r="BM27" s="68"/>
      <c r="BN27" s="68"/>
      <c r="BO27" s="68"/>
      <c r="BP27" s="68"/>
      <c r="BQ27" s="68"/>
      <c r="BR27" s="68"/>
      <c r="BS27" s="68"/>
      <c r="BT27" s="68"/>
      <c r="BU27" s="68"/>
      <c r="BV27" s="68"/>
      <c r="BW27" s="68"/>
      <c r="BX27" s="68"/>
      <c r="BY27" s="68"/>
      <c r="BZ27" s="69"/>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7"/>
      <c r="BM28" s="68"/>
      <c r="BN28" s="68"/>
      <c r="BO28" s="68"/>
      <c r="BP28" s="68"/>
      <c r="BQ28" s="68"/>
      <c r="BR28" s="68"/>
      <c r="BS28" s="68"/>
      <c r="BT28" s="68"/>
      <c r="BU28" s="68"/>
      <c r="BV28" s="68"/>
      <c r="BW28" s="68"/>
      <c r="BX28" s="68"/>
      <c r="BY28" s="68"/>
      <c r="BZ28" s="69"/>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7"/>
      <c r="BM29" s="68"/>
      <c r="BN29" s="68"/>
      <c r="BO29" s="68"/>
      <c r="BP29" s="68"/>
      <c r="BQ29" s="68"/>
      <c r="BR29" s="68"/>
      <c r="BS29" s="68"/>
      <c r="BT29" s="68"/>
      <c r="BU29" s="68"/>
      <c r="BV29" s="68"/>
      <c r="BW29" s="68"/>
      <c r="BX29" s="68"/>
      <c r="BY29" s="68"/>
      <c r="BZ29" s="69"/>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7"/>
      <c r="BM30" s="68"/>
      <c r="BN30" s="68"/>
      <c r="BO30" s="68"/>
      <c r="BP30" s="68"/>
      <c r="BQ30" s="68"/>
      <c r="BR30" s="68"/>
      <c r="BS30" s="68"/>
      <c r="BT30" s="68"/>
      <c r="BU30" s="68"/>
      <c r="BV30" s="68"/>
      <c r="BW30" s="68"/>
      <c r="BX30" s="68"/>
      <c r="BY30" s="68"/>
      <c r="BZ30" s="69"/>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7"/>
      <c r="BM31" s="68"/>
      <c r="BN31" s="68"/>
      <c r="BO31" s="68"/>
      <c r="BP31" s="68"/>
      <c r="BQ31" s="68"/>
      <c r="BR31" s="68"/>
      <c r="BS31" s="68"/>
      <c r="BT31" s="68"/>
      <c r="BU31" s="68"/>
      <c r="BV31" s="68"/>
      <c r="BW31" s="68"/>
      <c r="BX31" s="68"/>
      <c r="BY31" s="68"/>
      <c r="BZ31" s="69"/>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7"/>
      <c r="BM32" s="68"/>
      <c r="BN32" s="68"/>
      <c r="BO32" s="68"/>
      <c r="BP32" s="68"/>
      <c r="BQ32" s="68"/>
      <c r="BR32" s="68"/>
      <c r="BS32" s="68"/>
      <c r="BT32" s="68"/>
      <c r="BU32" s="68"/>
      <c r="BV32" s="68"/>
      <c r="BW32" s="68"/>
      <c r="BX32" s="68"/>
      <c r="BY32" s="68"/>
      <c r="BZ32" s="69"/>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7"/>
      <c r="BM33" s="68"/>
      <c r="BN33" s="68"/>
      <c r="BO33" s="68"/>
      <c r="BP33" s="68"/>
      <c r="BQ33" s="68"/>
      <c r="BR33" s="68"/>
      <c r="BS33" s="68"/>
      <c r="BT33" s="68"/>
      <c r="BU33" s="68"/>
      <c r="BV33" s="68"/>
      <c r="BW33" s="68"/>
      <c r="BX33" s="68"/>
      <c r="BY33" s="68"/>
      <c r="BZ33" s="69"/>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7"/>
      <c r="BM34" s="68"/>
      <c r="BN34" s="68"/>
      <c r="BO34" s="68"/>
      <c r="BP34" s="68"/>
      <c r="BQ34" s="68"/>
      <c r="BR34" s="68"/>
      <c r="BS34" s="68"/>
      <c r="BT34" s="68"/>
      <c r="BU34" s="68"/>
      <c r="BV34" s="68"/>
      <c r="BW34" s="68"/>
      <c r="BX34" s="68"/>
      <c r="BY34" s="68"/>
      <c r="BZ34" s="69"/>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7"/>
      <c r="BM35" s="68"/>
      <c r="BN35" s="68"/>
      <c r="BO35" s="68"/>
      <c r="BP35" s="68"/>
      <c r="BQ35" s="68"/>
      <c r="BR35" s="68"/>
      <c r="BS35" s="68"/>
      <c r="BT35" s="68"/>
      <c r="BU35" s="68"/>
      <c r="BV35" s="68"/>
      <c r="BW35" s="68"/>
      <c r="BX35" s="68"/>
      <c r="BY35" s="68"/>
      <c r="BZ35" s="69"/>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7"/>
      <c r="BM36" s="68"/>
      <c r="BN36" s="68"/>
      <c r="BO36" s="68"/>
      <c r="BP36" s="68"/>
      <c r="BQ36" s="68"/>
      <c r="BR36" s="68"/>
      <c r="BS36" s="68"/>
      <c r="BT36" s="68"/>
      <c r="BU36" s="68"/>
      <c r="BV36" s="68"/>
      <c r="BW36" s="68"/>
      <c r="BX36" s="68"/>
      <c r="BY36" s="68"/>
      <c r="BZ36" s="69"/>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7"/>
      <c r="BM37" s="68"/>
      <c r="BN37" s="68"/>
      <c r="BO37" s="68"/>
      <c r="BP37" s="68"/>
      <c r="BQ37" s="68"/>
      <c r="BR37" s="68"/>
      <c r="BS37" s="68"/>
      <c r="BT37" s="68"/>
      <c r="BU37" s="68"/>
      <c r="BV37" s="68"/>
      <c r="BW37" s="68"/>
      <c r="BX37" s="68"/>
      <c r="BY37" s="68"/>
      <c r="BZ37" s="69"/>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7"/>
      <c r="BM38" s="68"/>
      <c r="BN38" s="68"/>
      <c r="BO38" s="68"/>
      <c r="BP38" s="68"/>
      <c r="BQ38" s="68"/>
      <c r="BR38" s="68"/>
      <c r="BS38" s="68"/>
      <c r="BT38" s="68"/>
      <c r="BU38" s="68"/>
      <c r="BV38" s="68"/>
      <c r="BW38" s="68"/>
      <c r="BX38" s="68"/>
      <c r="BY38" s="68"/>
      <c r="BZ38" s="69"/>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7"/>
      <c r="BM39" s="68"/>
      <c r="BN39" s="68"/>
      <c r="BO39" s="68"/>
      <c r="BP39" s="68"/>
      <c r="BQ39" s="68"/>
      <c r="BR39" s="68"/>
      <c r="BS39" s="68"/>
      <c r="BT39" s="68"/>
      <c r="BU39" s="68"/>
      <c r="BV39" s="68"/>
      <c r="BW39" s="68"/>
      <c r="BX39" s="68"/>
      <c r="BY39" s="68"/>
      <c r="BZ39" s="69"/>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7"/>
      <c r="BM40" s="68"/>
      <c r="BN40" s="68"/>
      <c r="BO40" s="68"/>
      <c r="BP40" s="68"/>
      <c r="BQ40" s="68"/>
      <c r="BR40" s="68"/>
      <c r="BS40" s="68"/>
      <c r="BT40" s="68"/>
      <c r="BU40" s="68"/>
      <c r="BV40" s="68"/>
      <c r="BW40" s="68"/>
      <c r="BX40" s="68"/>
      <c r="BY40" s="68"/>
      <c r="BZ40" s="69"/>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7"/>
      <c r="BM41" s="68"/>
      <c r="BN41" s="68"/>
      <c r="BO41" s="68"/>
      <c r="BP41" s="68"/>
      <c r="BQ41" s="68"/>
      <c r="BR41" s="68"/>
      <c r="BS41" s="68"/>
      <c r="BT41" s="68"/>
      <c r="BU41" s="68"/>
      <c r="BV41" s="68"/>
      <c r="BW41" s="68"/>
      <c r="BX41" s="68"/>
      <c r="BY41" s="68"/>
      <c r="BZ41" s="69"/>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7"/>
      <c r="BM42" s="68"/>
      <c r="BN42" s="68"/>
      <c r="BO42" s="68"/>
      <c r="BP42" s="68"/>
      <c r="BQ42" s="68"/>
      <c r="BR42" s="68"/>
      <c r="BS42" s="68"/>
      <c r="BT42" s="68"/>
      <c r="BU42" s="68"/>
      <c r="BV42" s="68"/>
      <c r="BW42" s="68"/>
      <c r="BX42" s="68"/>
      <c r="BY42" s="68"/>
      <c r="BZ42" s="69"/>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7"/>
      <c r="BM43" s="68"/>
      <c r="BN43" s="68"/>
      <c r="BO43" s="68"/>
      <c r="BP43" s="68"/>
      <c r="BQ43" s="68"/>
      <c r="BR43" s="68"/>
      <c r="BS43" s="68"/>
      <c r="BT43" s="68"/>
      <c r="BU43" s="68"/>
      <c r="BV43" s="68"/>
      <c r="BW43" s="68"/>
      <c r="BX43" s="68"/>
      <c r="BY43" s="68"/>
      <c r="BZ43" s="69"/>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0"/>
      <c r="BM44" s="71"/>
      <c r="BN44" s="71"/>
      <c r="BO44" s="71"/>
      <c r="BP44" s="71"/>
      <c r="BQ44" s="71"/>
      <c r="BR44" s="71"/>
      <c r="BS44" s="71"/>
      <c r="BT44" s="71"/>
      <c r="BU44" s="71"/>
      <c r="BV44" s="71"/>
      <c r="BW44" s="71"/>
      <c r="BX44" s="71"/>
      <c r="BY44" s="71"/>
      <c r="BZ44" s="7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59" t="s">
        <v>45</v>
      </c>
      <c r="BM45" s="60"/>
      <c r="BN45" s="60"/>
      <c r="BO45" s="60"/>
      <c r="BP45" s="60"/>
      <c r="BQ45" s="60"/>
      <c r="BR45" s="60"/>
      <c r="BS45" s="60"/>
      <c r="BT45" s="60"/>
      <c r="BU45" s="60"/>
      <c r="BV45" s="60"/>
      <c r="BW45" s="60"/>
      <c r="BX45" s="60"/>
      <c r="BY45" s="60"/>
      <c r="BZ45" s="61"/>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2"/>
      <c r="BM46" s="63"/>
      <c r="BN46" s="63"/>
      <c r="BO46" s="63"/>
      <c r="BP46" s="63"/>
      <c r="BQ46" s="63"/>
      <c r="BR46" s="63"/>
      <c r="BS46" s="63"/>
      <c r="BT46" s="63"/>
      <c r="BU46" s="63"/>
      <c r="BV46" s="63"/>
      <c r="BW46" s="63"/>
      <c r="BX46" s="63"/>
      <c r="BY46" s="63"/>
      <c r="BZ46" s="64"/>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7" t="s">
        <v>109</v>
      </c>
      <c r="BM47" s="68"/>
      <c r="BN47" s="68"/>
      <c r="BO47" s="68"/>
      <c r="BP47" s="68"/>
      <c r="BQ47" s="68"/>
      <c r="BR47" s="68"/>
      <c r="BS47" s="68"/>
      <c r="BT47" s="68"/>
      <c r="BU47" s="68"/>
      <c r="BV47" s="68"/>
      <c r="BW47" s="68"/>
      <c r="BX47" s="68"/>
      <c r="BY47" s="68"/>
      <c r="BZ47" s="69"/>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7"/>
      <c r="BM48" s="68"/>
      <c r="BN48" s="68"/>
      <c r="BO48" s="68"/>
      <c r="BP48" s="68"/>
      <c r="BQ48" s="68"/>
      <c r="BR48" s="68"/>
      <c r="BS48" s="68"/>
      <c r="BT48" s="68"/>
      <c r="BU48" s="68"/>
      <c r="BV48" s="68"/>
      <c r="BW48" s="68"/>
      <c r="BX48" s="68"/>
      <c r="BY48" s="68"/>
      <c r="BZ48" s="69"/>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7"/>
      <c r="BM49" s="68"/>
      <c r="BN49" s="68"/>
      <c r="BO49" s="68"/>
      <c r="BP49" s="68"/>
      <c r="BQ49" s="68"/>
      <c r="BR49" s="68"/>
      <c r="BS49" s="68"/>
      <c r="BT49" s="68"/>
      <c r="BU49" s="68"/>
      <c r="BV49" s="68"/>
      <c r="BW49" s="68"/>
      <c r="BX49" s="68"/>
      <c r="BY49" s="68"/>
      <c r="BZ49" s="69"/>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7"/>
      <c r="BM50" s="68"/>
      <c r="BN50" s="68"/>
      <c r="BO50" s="68"/>
      <c r="BP50" s="68"/>
      <c r="BQ50" s="68"/>
      <c r="BR50" s="68"/>
      <c r="BS50" s="68"/>
      <c r="BT50" s="68"/>
      <c r="BU50" s="68"/>
      <c r="BV50" s="68"/>
      <c r="BW50" s="68"/>
      <c r="BX50" s="68"/>
      <c r="BY50" s="68"/>
      <c r="BZ50" s="69"/>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7"/>
      <c r="BM51" s="68"/>
      <c r="BN51" s="68"/>
      <c r="BO51" s="68"/>
      <c r="BP51" s="68"/>
      <c r="BQ51" s="68"/>
      <c r="BR51" s="68"/>
      <c r="BS51" s="68"/>
      <c r="BT51" s="68"/>
      <c r="BU51" s="68"/>
      <c r="BV51" s="68"/>
      <c r="BW51" s="68"/>
      <c r="BX51" s="68"/>
      <c r="BY51" s="68"/>
      <c r="BZ51" s="69"/>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7"/>
      <c r="BM52" s="68"/>
      <c r="BN52" s="68"/>
      <c r="BO52" s="68"/>
      <c r="BP52" s="68"/>
      <c r="BQ52" s="68"/>
      <c r="BR52" s="68"/>
      <c r="BS52" s="68"/>
      <c r="BT52" s="68"/>
      <c r="BU52" s="68"/>
      <c r="BV52" s="68"/>
      <c r="BW52" s="68"/>
      <c r="BX52" s="68"/>
      <c r="BY52" s="68"/>
      <c r="BZ52" s="69"/>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7"/>
      <c r="BM53" s="68"/>
      <c r="BN53" s="68"/>
      <c r="BO53" s="68"/>
      <c r="BP53" s="68"/>
      <c r="BQ53" s="68"/>
      <c r="BR53" s="68"/>
      <c r="BS53" s="68"/>
      <c r="BT53" s="68"/>
      <c r="BU53" s="68"/>
      <c r="BV53" s="68"/>
      <c r="BW53" s="68"/>
      <c r="BX53" s="68"/>
      <c r="BY53" s="68"/>
      <c r="BZ53" s="69"/>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7"/>
      <c r="BM54" s="68"/>
      <c r="BN54" s="68"/>
      <c r="BO54" s="68"/>
      <c r="BP54" s="68"/>
      <c r="BQ54" s="68"/>
      <c r="BR54" s="68"/>
      <c r="BS54" s="68"/>
      <c r="BT54" s="68"/>
      <c r="BU54" s="68"/>
      <c r="BV54" s="68"/>
      <c r="BW54" s="68"/>
      <c r="BX54" s="68"/>
      <c r="BY54" s="68"/>
      <c r="BZ54" s="69"/>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7"/>
      <c r="BM55" s="68"/>
      <c r="BN55" s="68"/>
      <c r="BO55" s="68"/>
      <c r="BP55" s="68"/>
      <c r="BQ55" s="68"/>
      <c r="BR55" s="68"/>
      <c r="BS55" s="68"/>
      <c r="BT55" s="68"/>
      <c r="BU55" s="68"/>
      <c r="BV55" s="68"/>
      <c r="BW55" s="68"/>
      <c r="BX55" s="68"/>
      <c r="BY55" s="68"/>
      <c r="BZ55" s="69"/>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7"/>
      <c r="BM56" s="68"/>
      <c r="BN56" s="68"/>
      <c r="BO56" s="68"/>
      <c r="BP56" s="68"/>
      <c r="BQ56" s="68"/>
      <c r="BR56" s="68"/>
      <c r="BS56" s="68"/>
      <c r="BT56" s="68"/>
      <c r="BU56" s="68"/>
      <c r="BV56" s="68"/>
      <c r="BW56" s="68"/>
      <c r="BX56" s="68"/>
      <c r="BY56" s="68"/>
      <c r="BZ56" s="69"/>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7"/>
      <c r="BM57" s="68"/>
      <c r="BN57" s="68"/>
      <c r="BO57" s="68"/>
      <c r="BP57" s="68"/>
      <c r="BQ57" s="68"/>
      <c r="BR57" s="68"/>
      <c r="BS57" s="68"/>
      <c r="BT57" s="68"/>
      <c r="BU57" s="68"/>
      <c r="BV57" s="68"/>
      <c r="BW57" s="68"/>
      <c r="BX57" s="68"/>
      <c r="BY57" s="68"/>
      <c r="BZ57" s="69"/>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7"/>
      <c r="BM58" s="68"/>
      <c r="BN58" s="68"/>
      <c r="BO58" s="68"/>
      <c r="BP58" s="68"/>
      <c r="BQ58" s="68"/>
      <c r="BR58" s="68"/>
      <c r="BS58" s="68"/>
      <c r="BT58" s="68"/>
      <c r="BU58" s="68"/>
      <c r="BV58" s="68"/>
      <c r="BW58" s="68"/>
      <c r="BX58" s="68"/>
      <c r="BY58" s="68"/>
      <c r="BZ58" s="69"/>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7"/>
      <c r="BM59" s="68"/>
      <c r="BN59" s="68"/>
      <c r="BO59" s="68"/>
      <c r="BP59" s="68"/>
      <c r="BQ59" s="68"/>
      <c r="BR59" s="68"/>
      <c r="BS59" s="68"/>
      <c r="BT59" s="68"/>
      <c r="BU59" s="68"/>
      <c r="BV59" s="68"/>
      <c r="BW59" s="68"/>
      <c r="BX59" s="68"/>
      <c r="BY59" s="68"/>
      <c r="BZ59" s="69"/>
    </row>
    <row r="60" spans="1:78" ht="13.5" customHeight="1" x14ac:dyDescent="0.15">
      <c r="A60" s="2"/>
      <c r="B60" s="56" t="s">
        <v>11</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7"/>
      <c r="BM60" s="68"/>
      <c r="BN60" s="68"/>
      <c r="BO60" s="68"/>
      <c r="BP60" s="68"/>
      <c r="BQ60" s="68"/>
      <c r="BR60" s="68"/>
      <c r="BS60" s="68"/>
      <c r="BT60" s="68"/>
      <c r="BU60" s="68"/>
      <c r="BV60" s="68"/>
      <c r="BW60" s="68"/>
      <c r="BX60" s="68"/>
      <c r="BY60" s="68"/>
      <c r="BZ60" s="69"/>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7"/>
      <c r="BM61" s="68"/>
      <c r="BN61" s="68"/>
      <c r="BO61" s="68"/>
      <c r="BP61" s="68"/>
      <c r="BQ61" s="68"/>
      <c r="BR61" s="68"/>
      <c r="BS61" s="68"/>
      <c r="BT61" s="68"/>
      <c r="BU61" s="68"/>
      <c r="BV61" s="68"/>
      <c r="BW61" s="68"/>
      <c r="BX61" s="68"/>
      <c r="BY61" s="68"/>
      <c r="BZ61" s="69"/>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7"/>
      <c r="BM62" s="68"/>
      <c r="BN62" s="68"/>
      <c r="BO62" s="68"/>
      <c r="BP62" s="68"/>
      <c r="BQ62" s="68"/>
      <c r="BR62" s="68"/>
      <c r="BS62" s="68"/>
      <c r="BT62" s="68"/>
      <c r="BU62" s="68"/>
      <c r="BV62" s="68"/>
      <c r="BW62" s="68"/>
      <c r="BX62" s="68"/>
      <c r="BY62" s="68"/>
      <c r="BZ62" s="69"/>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0"/>
      <c r="BM63" s="71"/>
      <c r="BN63" s="71"/>
      <c r="BO63" s="71"/>
      <c r="BP63" s="71"/>
      <c r="BQ63" s="71"/>
      <c r="BR63" s="71"/>
      <c r="BS63" s="71"/>
      <c r="BT63" s="71"/>
      <c r="BU63" s="71"/>
      <c r="BV63" s="71"/>
      <c r="BW63" s="71"/>
      <c r="BX63" s="71"/>
      <c r="BY63" s="71"/>
      <c r="BZ63" s="7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59" t="s">
        <v>10</v>
      </c>
      <c r="BM64" s="60"/>
      <c r="BN64" s="60"/>
      <c r="BO64" s="60"/>
      <c r="BP64" s="60"/>
      <c r="BQ64" s="60"/>
      <c r="BR64" s="60"/>
      <c r="BS64" s="60"/>
      <c r="BT64" s="60"/>
      <c r="BU64" s="60"/>
      <c r="BV64" s="60"/>
      <c r="BW64" s="60"/>
      <c r="BX64" s="60"/>
      <c r="BY64" s="60"/>
      <c r="BZ64" s="61"/>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2"/>
      <c r="BM65" s="63"/>
      <c r="BN65" s="63"/>
      <c r="BO65" s="63"/>
      <c r="BP65" s="63"/>
      <c r="BQ65" s="63"/>
      <c r="BR65" s="63"/>
      <c r="BS65" s="63"/>
      <c r="BT65" s="63"/>
      <c r="BU65" s="63"/>
      <c r="BV65" s="63"/>
      <c r="BW65" s="63"/>
      <c r="BX65" s="63"/>
      <c r="BY65" s="63"/>
      <c r="BZ65" s="64"/>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3" t="s">
        <v>108</v>
      </c>
      <c r="BM66" s="68"/>
      <c r="BN66" s="68"/>
      <c r="BO66" s="68"/>
      <c r="BP66" s="68"/>
      <c r="BQ66" s="68"/>
      <c r="BR66" s="68"/>
      <c r="BS66" s="68"/>
      <c r="BT66" s="68"/>
      <c r="BU66" s="68"/>
      <c r="BV66" s="68"/>
      <c r="BW66" s="68"/>
      <c r="BX66" s="68"/>
      <c r="BY66" s="68"/>
      <c r="BZ66" s="69"/>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7"/>
      <c r="BM67" s="68"/>
      <c r="BN67" s="68"/>
      <c r="BO67" s="68"/>
      <c r="BP67" s="68"/>
      <c r="BQ67" s="68"/>
      <c r="BR67" s="68"/>
      <c r="BS67" s="68"/>
      <c r="BT67" s="68"/>
      <c r="BU67" s="68"/>
      <c r="BV67" s="68"/>
      <c r="BW67" s="68"/>
      <c r="BX67" s="68"/>
      <c r="BY67" s="68"/>
      <c r="BZ67" s="69"/>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7"/>
      <c r="BM68" s="68"/>
      <c r="BN68" s="68"/>
      <c r="BO68" s="68"/>
      <c r="BP68" s="68"/>
      <c r="BQ68" s="68"/>
      <c r="BR68" s="68"/>
      <c r="BS68" s="68"/>
      <c r="BT68" s="68"/>
      <c r="BU68" s="68"/>
      <c r="BV68" s="68"/>
      <c r="BW68" s="68"/>
      <c r="BX68" s="68"/>
      <c r="BY68" s="68"/>
      <c r="BZ68" s="69"/>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7"/>
      <c r="BM69" s="68"/>
      <c r="BN69" s="68"/>
      <c r="BO69" s="68"/>
      <c r="BP69" s="68"/>
      <c r="BQ69" s="68"/>
      <c r="BR69" s="68"/>
      <c r="BS69" s="68"/>
      <c r="BT69" s="68"/>
      <c r="BU69" s="68"/>
      <c r="BV69" s="68"/>
      <c r="BW69" s="68"/>
      <c r="BX69" s="68"/>
      <c r="BY69" s="68"/>
      <c r="BZ69" s="69"/>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7"/>
      <c r="BM70" s="68"/>
      <c r="BN70" s="68"/>
      <c r="BO70" s="68"/>
      <c r="BP70" s="68"/>
      <c r="BQ70" s="68"/>
      <c r="BR70" s="68"/>
      <c r="BS70" s="68"/>
      <c r="BT70" s="68"/>
      <c r="BU70" s="68"/>
      <c r="BV70" s="68"/>
      <c r="BW70" s="68"/>
      <c r="BX70" s="68"/>
      <c r="BY70" s="68"/>
      <c r="BZ70" s="69"/>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7"/>
      <c r="BM71" s="68"/>
      <c r="BN71" s="68"/>
      <c r="BO71" s="68"/>
      <c r="BP71" s="68"/>
      <c r="BQ71" s="68"/>
      <c r="BR71" s="68"/>
      <c r="BS71" s="68"/>
      <c r="BT71" s="68"/>
      <c r="BU71" s="68"/>
      <c r="BV71" s="68"/>
      <c r="BW71" s="68"/>
      <c r="BX71" s="68"/>
      <c r="BY71" s="68"/>
      <c r="BZ71" s="69"/>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7"/>
      <c r="BM72" s="68"/>
      <c r="BN72" s="68"/>
      <c r="BO72" s="68"/>
      <c r="BP72" s="68"/>
      <c r="BQ72" s="68"/>
      <c r="BR72" s="68"/>
      <c r="BS72" s="68"/>
      <c r="BT72" s="68"/>
      <c r="BU72" s="68"/>
      <c r="BV72" s="68"/>
      <c r="BW72" s="68"/>
      <c r="BX72" s="68"/>
      <c r="BY72" s="68"/>
      <c r="BZ72" s="69"/>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7"/>
      <c r="BM73" s="68"/>
      <c r="BN73" s="68"/>
      <c r="BO73" s="68"/>
      <c r="BP73" s="68"/>
      <c r="BQ73" s="68"/>
      <c r="BR73" s="68"/>
      <c r="BS73" s="68"/>
      <c r="BT73" s="68"/>
      <c r="BU73" s="68"/>
      <c r="BV73" s="68"/>
      <c r="BW73" s="68"/>
      <c r="BX73" s="68"/>
      <c r="BY73" s="68"/>
      <c r="BZ73" s="69"/>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7"/>
      <c r="BM74" s="68"/>
      <c r="BN74" s="68"/>
      <c r="BO74" s="68"/>
      <c r="BP74" s="68"/>
      <c r="BQ74" s="68"/>
      <c r="BR74" s="68"/>
      <c r="BS74" s="68"/>
      <c r="BT74" s="68"/>
      <c r="BU74" s="68"/>
      <c r="BV74" s="68"/>
      <c r="BW74" s="68"/>
      <c r="BX74" s="68"/>
      <c r="BY74" s="68"/>
      <c r="BZ74" s="69"/>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7"/>
      <c r="BM75" s="68"/>
      <c r="BN75" s="68"/>
      <c r="BO75" s="68"/>
      <c r="BP75" s="68"/>
      <c r="BQ75" s="68"/>
      <c r="BR75" s="68"/>
      <c r="BS75" s="68"/>
      <c r="BT75" s="68"/>
      <c r="BU75" s="68"/>
      <c r="BV75" s="68"/>
      <c r="BW75" s="68"/>
      <c r="BX75" s="68"/>
      <c r="BY75" s="68"/>
      <c r="BZ75" s="69"/>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7"/>
      <c r="BM76" s="68"/>
      <c r="BN76" s="68"/>
      <c r="BO76" s="68"/>
      <c r="BP76" s="68"/>
      <c r="BQ76" s="68"/>
      <c r="BR76" s="68"/>
      <c r="BS76" s="68"/>
      <c r="BT76" s="68"/>
      <c r="BU76" s="68"/>
      <c r="BV76" s="68"/>
      <c r="BW76" s="68"/>
      <c r="BX76" s="68"/>
      <c r="BY76" s="68"/>
      <c r="BZ76" s="69"/>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7"/>
      <c r="BM77" s="68"/>
      <c r="BN77" s="68"/>
      <c r="BO77" s="68"/>
      <c r="BP77" s="68"/>
      <c r="BQ77" s="68"/>
      <c r="BR77" s="68"/>
      <c r="BS77" s="68"/>
      <c r="BT77" s="68"/>
      <c r="BU77" s="68"/>
      <c r="BV77" s="68"/>
      <c r="BW77" s="68"/>
      <c r="BX77" s="68"/>
      <c r="BY77" s="68"/>
      <c r="BZ77" s="69"/>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7"/>
      <c r="BM78" s="68"/>
      <c r="BN78" s="68"/>
      <c r="BO78" s="68"/>
      <c r="BP78" s="68"/>
      <c r="BQ78" s="68"/>
      <c r="BR78" s="68"/>
      <c r="BS78" s="68"/>
      <c r="BT78" s="68"/>
      <c r="BU78" s="68"/>
      <c r="BV78" s="68"/>
      <c r="BW78" s="68"/>
      <c r="BX78" s="68"/>
      <c r="BY78" s="68"/>
      <c r="BZ78" s="69"/>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7"/>
      <c r="BM79" s="68"/>
      <c r="BN79" s="68"/>
      <c r="BO79" s="68"/>
      <c r="BP79" s="68"/>
      <c r="BQ79" s="68"/>
      <c r="BR79" s="68"/>
      <c r="BS79" s="68"/>
      <c r="BT79" s="68"/>
      <c r="BU79" s="68"/>
      <c r="BV79" s="68"/>
      <c r="BW79" s="68"/>
      <c r="BX79" s="68"/>
      <c r="BY79" s="68"/>
      <c r="BZ79" s="69"/>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7"/>
      <c r="BM81" s="68"/>
      <c r="BN81" s="68"/>
      <c r="BO81" s="68"/>
      <c r="BP81" s="68"/>
      <c r="BQ81" s="68"/>
      <c r="BR81" s="68"/>
      <c r="BS81" s="68"/>
      <c r="BT81" s="68"/>
      <c r="BU81" s="68"/>
      <c r="BV81" s="68"/>
      <c r="BW81" s="68"/>
      <c r="BX81" s="68"/>
      <c r="BY81" s="68"/>
      <c r="BZ81" s="69"/>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0"/>
      <c r="BM82" s="71"/>
      <c r="BN82" s="71"/>
      <c r="BO82" s="71"/>
      <c r="BP82" s="71"/>
      <c r="BQ82" s="71"/>
      <c r="BR82" s="71"/>
      <c r="BS82" s="71"/>
      <c r="BT82" s="71"/>
      <c r="BU82" s="71"/>
      <c r="BV82" s="71"/>
      <c r="BW82" s="71"/>
      <c r="BX82" s="71"/>
      <c r="BY82" s="71"/>
      <c r="BZ82" s="72"/>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【682.78】</v>
      </c>
      <c r="I86" s="6" t="str">
        <f>データ!CA6</f>
        <v>【100.91】</v>
      </c>
      <c r="J86" s="6" t="str">
        <f>データ!CL6</f>
        <v>【136.86】</v>
      </c>
      <c r="K86" s="6" t="str">
        <f>データ!CW6</f>
        <v>【58.98】</v>
      </c>
      <c r="L86" s="6" t="str">
        <f>データ!DH6</f>
        <v>【95.20】</v>
      </c>
      <c r="M86" s="6" t="s">
        <v>41</v>
      </c>
      <c r="N86" s="6" t="s">
        <v>41</v>
      </c>
      <c r="O86" s="6" t="str">
        <f>データ!EO6</f>
        <v>【0.23】</v>
      </c>
    </row>
  </sheetData>
  <sheetProtection algorithmName="SHA-512" hashValue="uEhFmZjEVdLcrbMsYlvSKk1BS3CFO9mB4sw1sPYnAAiBy3s1oyLLdg8oxN5I6gvNTbwFZ4G9NY9dxR0AZ478mw==" saltValue="kWR/R1C3DWpcpWJlJjqH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6" t="s">
        <v>58</v>
      </c>
      <c r="I3" s="77"/>
      <c r="J3" s="77"/>
      <c r="K3" s="77"/>
      <c r="L3" s="77"/>
      <c r="M3" s="77"/>
      <c r="N3" s="77"/>
      <c r="O3" s="77"/>
      <c r="P3" s="77"/>
      <c r="Q3" s="77"/>
      <c r="R3" s="77"/>
      <c r="S3" s="77"/>
      <c r="T3" s="77"/>
      <c r="U3" s="77"/>
      <c r="V3" s="77"/>
      <c r="W3" s="77"/>
      <c r="X3" s="78"/>
      <c r="Y3" s="82"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63</v>
      </c>
      <c r="B4" s="31"/>
      <c r="C4" s="31"/>
      <c r="D4" s="31"/>
      <c r="E4" s="31"/>
      <c r="F4" s="31"/>
      <c r="G4" s="31"/>
      <c r="H4" s="79"/>
      <c r="I4" s="80"/>
      <c r="J4" s="80"/>
      <c r="K4" s="80"/>
      <c r="L4" s="80"/>
      <c r="M4" s="80"/>
      <c r="N4" s="80"/>
      <c r="O4" s="80"/>
      <c r="P4" s="80"/>
      <c r="Q4" s="80"/>
      <c r="R4" s="80"/>
      <c r="S4" s="80"/>
      <c r="T4" s="80"/>
      <c r="U4" s="80"/>
      <c r="V4" s="80"/>
      <c r="W4" s="80"/>
      <c r="X4" s="81"/>
      <c r="Y4" s="83" t="s">
        <v>26</v>
      </c>
      <c r="Z4" s="83"/>
      <c r="AA4" s="83"/>
      <c r="AB4" s="83"/>
      <c r="AC4" s="83"/>
      <c r="AD4" s="83"/>
      <c r="AE4" s="83"/>
      <c r="AF4" s="83"/>
      <c r="AG4" s="83"/>
      <c r="AH4" s="83"/>
      <c r="AI4" s="83"/>
      <c r="AJ4" s="83" t="s">
        <v>48</v>
      </c>
      <c r="AK4" s="83"/>
      <c r="AL4" s="83"/>
      <c r="AM4" s="83"/>
      <c r="AN4" s="83"/>
      <c r="AO4" s="83"/>
      <c r="AP4" s="83"/>
      <c r="AQ4" s="83"/>
      <c r="AR4" s="83"/>
      <c r="AS4" s="83"/>
      <c r="AT4" s="83"/>
      <c r="AU4" s="83" t="s">
        <v>29</v>
      </c>
      <c r="AV4" s="83"/>
      <c r="AW4" s="83"/>
      <c r="AX4" s="83"/>
      <c r="AY4" s="83"/>
      <c r="AZ4" s="83"/>
      <c r="BA4" s="83"/>
      <c r="BB4" s="83"/>
      <c r="BC4" s="83"/>
      <c r="BD4" s="83"/>
      <c r="BE4" s="83"/>
      <c r="BF4" s="83" t="s">
        <v>65</v>
      </c>
      <c r="BG4" s="83"/>
      <c r="BH4" s="83"/>
      <c r="BI4" s="83"/>
      <c r="BJ4" s="83"/>
      <c r="BK4" s="83"/>
      <c r="BL4" s="83"/>
      <c r="BM4" s="83"/>
      <c r="BN4" s="83"/>
      <c r="BO4" s="83"/>
      <c r="BP4" s="83"/>
      <c r="BQ4" s="83" t="s">
        <v>15</v>
      </c>
      <c r="BR4" s="83"/>
      <c r="BS4" s="83"/>
      <c r="BT4" s="83"/>
      <c r="BU4" s="83"/>
      <c r="BV4" s="83"/>
      <c r="BW4" s="83"/>
      <c r="BX4" s="83"/>
      <c r="BY4" s="83"/>
      <c r="BZ4" s="83"/>
      <c r="CA4" s="83"/>
      <c r="CB4" s="83" t="s">
        <v>64</v>
      </c>
      <c r="CC4" s="83"/>
      <c r="CD4" s="83"/>
      <c r="CE4" s="83"/>
      <c r="CF4" s="83"/>
      <c r="CG4" s="83"/>
      <c r="CH4" s="83"/>
      <c r="CI4" s="83"/>
      <c r="CJ4" s="83"/>
      <c r="CK4" s="83"/>
      <c r="CL4" s="83"/>
      <c r="CM4" s="83" t="s">
        <v>1</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232165</v>
      </c>
      <c r="D6" s="33">
        <f t="shared" si="1"/>
        <v>47</v>
      </c>
      <c r="E6" s="33">
        <f t="shared" si="1"/>
        <v>17</v>
      </c>
      <c r="F6" s="33">
        <f t="shared" si="1"/>
        <v>1</v>
      </c>
      <c r="G6" s="33">
        <f t="shared" si="1"/>
        <v>0</v>
      </c>
      <c r="H6" s="33" t="str">
        <f t="shared" si="1"/>
        <v>愛知県　常滑市</v>
      </c>
      <c r="I6" s="33" t="str">
        <f t="shared" si="1"/>
        <v>法非適用</v>
      </c>
      <c r="J6" s="33" t="str">
        <f t="shared" si="1"/>
        <v>下水道事業</v>
      </c>
      <c r="K6" s="33" t="str">
        <f t="shared" si="1"/>
        <v>公共下水道</v>
      </c>
      <c r="L6" s="33" t="str">
        <f t="shared" si="1"/>
        <v>Cc2</v>
      </c>
      <c r="M6" s="33" t="str">
        <f t="shared" si="1"/>
        <v>非設置</v>
      </c>
      <c r="N6" s="37" t="str">
        <f t="shared" si="1"/>
        <v>-</v>
      </c>
      <c r="O6" s="37" t="str">
        <f t="shared" si="1"/>
        <v>該当数値なし</v>
      </c>
      <c r="P6" s="37">
        <f t="shared" si="1"/>
        <v>49.86</v>
      </c>
      <c r="Q6" s="37">
        <f t="shared" si="1"/>
        <v>94.83</v>
      </c>
      <c r="R6" s="37">
        <f t="shared" si="1"/>
        <v>1674</v>
      </c>
      <c r="S6" s="37">
        <f t="shared" si="1"/>
        <v>59037</v>
      </c>
      <c r="T6" s="37">
        <f t="shared" si="1"/>
        <v>55.9</v>
      </c>
      <c r="U6" s="37">
        <f t="shared" si="1"/>
        <v>1056.1199999999999</v>
      </c>
      <c r="V6" s="37">
        <f t="shared" si="1"/>
        <v>29482</v>
      </c>
      <c r="W6" s="37">
        <f t="shared" si="1"/>
        <v>11.08</v>
      </c>
      <c r="X6" s="37">
        <f t="shared" si="1"/>
        <v>2660.83</v>
      </c>
      <c r="Y6" s="41">
        <f t="shared" ref="Y6:AH6" si="2">IF(Y7="",NA(),Y7)</f>
        <v>58.16</v>
      </c>
      <c r="Z6" s="41">
        <f t="shared" si="2"/>
        <v>65.56</v>
      </c>
      <c r="AA6" s="41">
        <f t="shared" si="2"/>
        <v>81.95</v>
      </c>
      <c r="AB6" s="41">
        <f t="shared" si="2"/>
        <v>90.86</v>
      </c>
      <c r="AC6" s="41">
        <f t="shared" si="2"/>
        <v>96.3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758.95</v>
      </c>
      <c r="BG6" s="41">
        <f t="shared" si="5"/>
        <v>382.67</v>
      </c>
      <c r="BH6" s="41">
        <f t="shared" si="5"/>
        <v>507.24</v>
      </c>
      <c r="BI6" s="41">
        <f t="shared" si="5"/>
        <v>358.11</v>
      </c>
      <c r="BJ6" s="41">
        <f t="shared" si="5"/>
        <v>260.19</v>
      </c>
      <c r="BK6" s="41">
        <f t="shared" si="5"/>
        <v>1315.67</v>
      </c>
      <c r="BL6" s="41">
        <f t="shared" si="5"/>
        <v>1240.1600000000001</v>
      </c>
      <c r="BM6" s="41">
        <f t="shared" si="5"/>
        <v>1111.31</v>
      </c>
      <c r="BN6" s="41">
        <f t="shared" si="5"/>
        <v>966.33</v>
      </c>
      <c r="BO6" s="41">
        <f t="shared" si="5"/>
        <v>958.81</v>
      </c>
      <c r="BP6" s="37" t="str">
        <f>IF(BP7="","",IF(BP7="-","【-】","【"&amp;SUBSTITUTE(TEXT(BP7,"#,##0.00"),"-","△")&amp;"】"))</f>
        <v>【682.78】</v>
      </c>
      <c r="BQ6" s="41">
        <f t="shared" ref="BQ6:BZ6" si="6">IF(BQ7="",NA(),BQ7)</f>
        <v>77.540000000000006</v>
      </c>
      <c r="BR6" s="41">
        <f t="shared" si="6"/>
        <v>96.25</v>
      </c>
      <c r="BS6" s="41">
        <f t="shared" si="6"/>
        <v>100</v>
      </c>
      <c r="BT6" s="41">
        <f t="shared" si="6"/>
        <v>100</v>
      </c>
      <c r="BU6" s="41">
        <f t="shared" si="6"/>
        <v>100.15</v>
      </c>
      <c r="BV6" s="41">
        <f t="shared" si="6"/>
        <v>60.78</v>
      </c>
      <c r="BW6" s="41">
        <f t="shared" si="6"/>
        <v>60.17</v>
      </c>
      <c r="BX6" s="41">
        <f t="shared" si="6"/>
        <v>75.540000000000006</v>
      </c>
      <c r="BY6" s="41">
        <f t="shared" si="6"/>
        <v>81.739999999999995</v>
      </c>
      <c r="BZ6" s="41">
        <f t="shared" si="6"/>
        <v>82.88</v>
      </c>
      <c r="CA6" s="37" t="str">
        <f>IF(CA7="","",IF(CA7="-","【-】","【"&amp;SUBSTITUTE(TEXT(CA7,"#,##0.00"),"-","△")&amp;"】"))</f>
        <v>【100.91】</v>
      </c>
      <c r="CB6" s="41">
        <f t="shared" ref="CB6:CK6" si="7">IF(CB7="",NA(),CB7)</f>
        <v>193.16</v>
      </c>
      <c r="CC6" s="41">
        <f t="shared" si="7"/>
        <v>157.35</v>
      </c>
      <c r="CD6" s="41">
        <f t="shared" si="7"/>
        <v>153.37</v>
      </c>
      <c r="CE6" s="41">
        <f t="shared" si="7"/>
        <v>152.75</v>
      </c>
      <c r="CF6" s="41">
        <f t="shared" si="7"/>
        <v>152.71</v>
      </c>
      <c r="CG6" s="41">
        <f t="shared" si="7"/>
        <v>276.26</v>
      </c>
      <c r="CH6" s="41">
        <f t="shared" si="7"/>
        <v>281.52999999999997</v>
      </c>
      <c r="CI6" s="41">
        <f t="shared" si="7"/>
        <v>207.96</v>
      </c>
      <c r="CJ6" s="41">
        <f t="shared" si="7"/>
        <v>194.31</v>
      </c>
      <c r="CK6" s="41">
        <f t="shared" si="7"/>
        <v>190.99</v>
      </c>
      <c r="CL6" s="37" t="str">
        <f>IF(CL7="","",IF(CL7="-","【-】","【"&amp;SUBSTITUTE(TEXT(CL7,"#,##0.00"),"-","△")&amp;"】"))</f>
        <v>【136.86】</v>
      </c>
      <c r="CM6" s="41">
        <f t="shared" ref="CM6:CV6" si="8">IF(CM7="",NA(),CM7)</f>
        <v>49.21</v>
      </c>
      <c r="CN6" s="41">
        <f t="shared" si="8"/>
        <v>53.49</v>
      </c>
      <c r="CO6" s="41">
        <f t="shared" si="8"/>
        <v>57.85</v>
      </c>
      <c r="CP6" s="41">
        <f t="shared" si="8"/>
        <v>60.57</v>
      </c>
      <c r="CQ6" s="41">
        <f t="shared" si="8"/>
        <v>64.48</v>
      </c>
      <c r="CR6" s="41">
        <f t="shared" si="8"/>
        <v>41.63</v>
      </c>
      <c r="CS6" s="41">
        <f t="shared" si="8"/>
        <v>44.89</v>
      </c>
      <c r="CT6" s="41">
        <f t="shared" si="8"/>
        <v>53.51</v>
      </c>
      <c r="CU6" s="41">
        <f t="shared" si="8"/>
        <v>53.5</v>
      </c>
      <c r="CV6" s="41">
        <f t="shared" si="8"/>
        <v>52.58</v>
      </c>
      <c r="CW6" s="37" t="str">
        <f>IF(CW7="","",IF(CW7="-","【-】","【"&amp;SUBSTITUTE(TEXT(CW7,"#,##0.00"),"-","△")&amp;"】"))</f>
        <v>【58.98】</v>
      </c>
      <c r="CX6" s="41">
        <f t="shared" ref="CX6:DG6" si="9">IF(CX7="",NA(),CX7)</f>
        <v>60.58</v>
      </c>
      <c r="CY6" s="41">
        <f t="shared" si="9"/>
        <v>61.04</v>
      </c>
      <c r="CZ6" s="41">
        <f t="shared" si="9"/>
        <v>64.59</v>
      </c>
      <c r="DA6" s="41">
        <f t="shared" si="9"/>
        <v>65.48</v>
      </c>
      <c r="DB6" s="41">
        <f t="shared" si="9"/>
        <v>65.349999999999994</v>
      </c>
      <c r="DC6" s="41">
        <f t="shared" si="9"/>
        <v>66.33</v>
      </c>
      <c r="DD6" s="41">
        <f t="shared" si="9"/>
        <v>64.89</v>
      </c>
      <c r="DE6" s="41">
        <f t="shared" si="9"/>
        <v>83.91</v>
      </c>
      <c r="DF6" s="41">
        <f t="shared" si="9"/>
        <v>83.51</v>
      </c>
      <c r="DG6" s="41">
        <f t="shared" si="9"/>
        <v>83.02</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0.16</v>
      </c>
      <c r="EK6" s="41">
        <f t="shared" si="12"/>
        <v>0.33</v>
      </c>
      <c r="EL6" s="41">
        <f t="shared" si="12"/>
        <v>0.15</v>
      </c>
      <c r="EM6" s="41">
        <f t="shared" si="12"/>
        <v>0.16</v>
      </c>
      <c r="EN6" s="41">
        <f t="shared" si="12"/>
        <v>0.13</v>
      </c>
      <c r="EO6" s="37" t="str">
        <f>IF(EO7="","",IF(EO7="-","【-】","【"&amp;SUBSTITUTE(TEXT(EO7,"#,##0.00"),"-","△")&amp;"】"))</f>
        <v>【0.23】</v>
      </c>
    </row>
    <row r="7" spans="1:145" s="27" customFormat="1" x14ac:dyDescent="0.15">
      <c r="A7" s="28"/>
      <c r="B7" s="34">
        <v>2018</v>
      </c>
      <c r="C7" s="34">
        <v>232165</v>
      </c>
      <c r="D7" s="34">
        <v>47</v>
      </c>
      <c r="E7" s="34">
        <v>17</v>
      </c>
      <c r="F7" s="34">
        <v>1</v>
      </c>
      <c r="G7" s="34">
        <v>0</v>
      </c>
      <c r="H7" s="34" t="s">
        <v>96</v>
      </c>
      <c r="I7" s="34" t="s">
        <v>97</v>
      </c>
      <c r="J7" s="34" t="s">
        <v>98</v>
      </c>
      <c r="K7" s="34" t="s">
        <v>99</v>
      </c>
      <c r="L7" s="34" t="s">
        <v>100</v>
      </c>
      <c r="M7" s="34" t="s">
        <v>101</v>
      </c>
      <c r="N7" s="38" t="s">
        <v>41</v>
      </c>
      <c r="O7" s="38" t="s">
        <v>102</v>
      </c>
      <c r="P7" s="38">
        <v>49.86</v>
      </c>
      <c r="Q7" s="38">
        <v>94.83</v>
      </c>
      <c r="R7" s="38">
        <v>1674</v>
      </c>
      <c r="S7" s="38">
        <v>59037</v>
      </c>
      <c r="T7" s="38">
        <v>55.9</v>
      </c>
      <c r="U7" s="38">
        <v>1056.1199999999999</v>
      </c>
      <c r="V7" s="38">
        <v>29482</v>
      </c>
      <c r="W7" s="38">
        <v>11.08</v>
      </c>
      <c r="X7" s="38">
        <v>2660.83</v>
      </c>
      <c r="Y7" s="38">
        <v>58.16</v>
      </c>
      <c r="Z7" s="38">
        <v>65.56</v>
      </c>
      <c r="AA7" s="38">
        <v>81.95</v>
      </c>
      <c r="AB7" s="38">
        <v>90.86</v>
      </c>
      <c r="AC7" s="38">
        <v>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758.95</v>
      </c>
      <c r="BG7" s="38">
        <v>382.67</v>
      </c>
      <c r="BH7" s="38">
        <v>507.24</v>
      </c>
      <c r="BI7" s="38">
        <v>358.11</v>
      </c>
      <c r="BJ7" s="38">
        <v>260.19</v>
      </c>
      <c r="BK7" s="38">
        <v>1315.67</v>
      </c>
      <c r="BL7" s="38">
        <v>1240.1600000000001</v>
      </c>
      <c r="BM7" s="38">
        <v>1111.31</v>
      </c>
      <c r="BN7" s="38">
        <v>966.33</v>
      </c>
      <c r="BO7" s="38">
        <v>958.81</v>
      </c>
      <c r="BP7" s="38">
        <v>682.78</v>
      </c>
      <c r="BQ7" s="38">
        <v>77.540000000000006</v>
      </c>
      <c r="BR7" s="38">
        <v>96.25</v>
      </c>
      <c r="BS7" s="38">
        <v>100</v>
      </c>
      <c r="BT7" s="38">
        <v>100</v>
      </c>
      <c r="BU7" s="38">
        <v>100.15</v>
      </c>
      <c r="BV7" s="38">
        <v>60.78</v>
      </c>
      <c r="BW7" s="38">
        <v>60.17</v>
      </c>
      <c r="BX7" s="38">
        <v>75.540000000000006</v>
      </c>
      <c r="BY7" s="38">
        <v>81.739999999999995</v>
      </c>
      <c r="BZ7" s="38">
        <v>82.88</v>
      </c>
      <c r="CA7" s="38">
        <v>100.91</v>
      </c>
      <c r="CB7" s="38">
        <v>193.16</v>
      </c>
      <c r="CC7" s="38">
        <v>157.35</v>
      </c>
      <c r="CD7" s="38">
        <v>153.37</v>
      </c>
      <c r="CE7" s="38">
        <v>152.75</v>
      </c>
      <c r="CF7" s="38">
        <v>152.71</v>
      </c>
      <c r="CG7" s="38">
        <v>276.26</v>
      </c>
      <c r="CH7" s="38">
        <v>281.52999999999997</v>
      </c>
      <c r="CI7" s="38">
        <v>207.96</v>
      </c>
      <c r="CJ7" s="38">
        <v>194.31</v>
      </c>
      <c r="CK7" s="38">
        <v>190.99</v>
      </c>
      <c r="CL7" s="38">
        <v>136.86000000000001</v>
      </c>
      <c r="CM7" s="38">
        <v>49.21</v>
      </c>
      <c r="CN7" s="38">
        <v>53.49</v>
      </c>
      <c r="CO7" s="38">
        <v>57.85</v>
      </c>
      <c r="CP7" s="38">
        <v>60.57</v>
      </c>
      <c r="CQ7" s="38">
        <v>64.48</v>
      </c>
      <c r="CR7" s="38">
        <v>41.63</v>
      </c>
      <c r="CS7" s="38">
        <v>44.89</v>
      </c>
      <c r="CT7" s="38">
        <v>53.51</v>
      </c>
      <c r="CU7" s="38">
        <v>53.5</v>
      </c>
      <c r="CV7" s="38">
        <v>52.58</v>
      </c>
      <c r="CW7" s="38">
        <v>58.98</v>
      </c>
      <c r="CX7" s="38">
        <v>60.58</v>
      </c>
      <c r="CY7" s="38">
        <v>61.04</v>
      </c>
      <c r="CZ7" s="38">
        <v>64.59</v>
      </c>
      <c r="DA7" s="38">
        <v>65.48</v>
      </c>
      <c r="DB7" s="38">
        <v>65.349999999999994</v>
      </c>
      <c r="DC7" s="38">
        <v>66.33</v>
      </c>
      <c r="DD7" s="38">
        <v>64.89</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2020-02-17T08:58:32Z</cp:lastPrinted>
  <dcterms:created xsi:type="dcterms:W3CDTF">2019-12-05T05:05:15Z</dcterms:created>
  <dcterms:modified xsi:type="dcterms:W3CDTF">2020-02-17T08:58:33Z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2020-01-23T07:41:27Z</vt:filetime>
  </property>
</Properties>
</file>