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C169\Downloads\【Zipアーカイブ】20200205093552_公営企業に係る「経営比較分析表」の分析等の確認について\files\"/>
    </mc:Choice>
  </mc:AlternateContent>
  <workbookProtection workbookAlgorithmName="SHA-512" workbookHashValue="1tCDhRztSqiARpj1JQbx95e0P2KgmLJk5P+T0TloDfwMj0DJvitd1g4+qKLJwm1EM7SG7AIodZ6QVB45seBzgQ==" workbookSaltValue="IcZzq8QNDItl8ioAXNh17Q=="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<sst xmlns="http://schemas.openxmlformats.org/spreadsheetml/2006/main" count="233" uniqueCount="115">
  <si>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</si>
  <si>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</si>
  <si>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</si>
  <si>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</si>
  <si>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</si>
  <si>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</si>
  <si>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</si>
  <si>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</si>
  <si>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</si>
  <si>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</si>
  <si>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</si>
  <si>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</si>
  <si>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</si>
  <si>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</si>
  <si>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</si>
  <si>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</si>
  <si>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</si>
  <si>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</si>
  <si>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</si>
  <si>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</si>
  <si>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</si>
  <si>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</si>
  <si>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</si>
  <si>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</si>
  <si>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</si>
  <si>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</si>
  <si>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</si>
  <si>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</si>
  <si>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</si>
  <si>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</si>
  <si>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</si>
  <si>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</si>
  <si>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</si>
  <si>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</si>
  <si>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</si>
  <si>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</si>
  <si>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</si>
  <si>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</si>
  <si>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</si>
  <si>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</si>
  <si>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</si>
  <si>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</si>
  <si>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</si>
  <si>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</si>
  <si>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</si>
  <si>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</si>
  <si>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</si>
  <si>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</si>
  <si>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</si>
  <si>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</si>
  <si>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</si>
  <si>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</si>
  <si>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</si>
  <si>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</si>
  <si>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</si>
  <si>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</si>
  <si>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</si>
  <si>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</si>
  <si>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</si>
  <si>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</si>
  <si>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</si>
  <si>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</si>
  <si>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</si>
  <si>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</si>
  <si>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</si>
  <si>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</si>
  <si>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</si>
  <si>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</si>
  <si>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</si>
  <si>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</si>
  <si>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</si>
  <si>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</si>
  <si>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</si>
  <si>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</si>
  <si>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</si>
  <si>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</si>
  <si>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</si>
  <si>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</si>
  <si>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</si>
  <si>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</si>
  <si>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</si>
  <si>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</si>
  <si>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</si>
  <si>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</si>
  <si>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</si>
  <si>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</si>
  <si>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</si>
  <si>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</si>
  <si>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</si>
  <si>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</si>
  <si>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</si>
  <si>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</si>
  <si>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</si>
  <si>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</si>
  <si>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</si>
  <si>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</si>
  <si>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</si>
  <si>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</si>
  <si>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</si>
  <si>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</si>
  <si>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</si>
  <si>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</si>
  <si>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</si>
  <si>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</si>
  <si>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</si>
  <si>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</si>
  <si>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</si>
  <si>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</si>
  <si>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</si>
  <si>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</si>
  <si>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</si>
  <si>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</si>
  <si>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本市の下水道事業は、平成5年度に整備開始し、平成14年度に供用開始したことから、施設自体は比較的新しい状態のため、老朽化は見受けられず改修等は実施していない。
　今後、将来の更新等を見据えた長寿命化の実施など、適切な維持管理に努めていく必要がある。</t>
    <rPh sb="1" eb="3">
      <t>ホンシ</t>
    </rPh>
    <rPh sb="4" eb="7">
      <t>ゲスイドウ</t>
    </rPh>
    <rPh sb="7" eb="9">
      <t>ジギョウ</t>
    </rPh>
    <rPh sb="15" eb="16">
      <t>ド</t>
    </rPh>
    <rPh sb="17" eb="19">
      <t>セイビ</t>
    </rPh>
    <rPh sb="19" eb="21">
      <t>カイシ</t>
    </rPh>
    <rPh sb="23" eb="25">
      <t>ヘイセイ</t>
    </rPh>
    <rPh sb="27" eb="29">
      <t>ネンド</t>
    </rPh>
    <rPh sb="30" eb="32">
      <t>キョウヨウ</t>
    </rPh>
    <rPh sb="32" eb="34">
      <t>カイシ</t>
    </rPh>
    <rPh sb="62" eb="64">
      <t>ミウ</t>
    </rPh>
    <rPh sb="72" eb="74">
      <t>ジッシ</t>
    </rPh>
    <rPh sb="82" eb="84">
      <t>コンゴ</t>
    </rPh>
    <rPh sb="90" eb="91">
      <t>トウ</t>
    </rPh>
    <rPh sb="101" eb="103">
      <t>ジッシ</t>
    </rPh>
    <phoneticPr fontId="4"/>
  </si>
  <si>
    <t xml:space="preserve">　現在は未普及解消のために、投資を行っている段階ではあるが、整備区域を見直したことにより投資規模を縮小する予定であるため、今後各種数値は改善する見込みである。
　また、令和2年度から予定している地方公営企業法の適用や令和2年度末に策定完了予定の経営戦略により、経営状況をより明確に分析し、今後、近隣自治体との調整を図りながら下水道使用料を改定するなど、適正な下水道事業の経営を進めていく必要がある。
</t>
    <rPh sb="30" eb="32">
      <t>セイビ</t>
    </rPh>
    <rPh sb="32" eb="34">
      <t>クイキ</t>
    </rPh>
    <rPh sb="35" eb="37">
      <t>ミナオ</t>
    </rPh>
    <rPh sb="44" eb="46">
      <t>トウシ</t>
    </rPh>
    <rPh sb="46" eb="48">
      <t>キボ</t>
    </rPh>
    <rPh sb="49" eb="51">
      <t>シュクショウ</t>
    </rPh>
    <rPh sb="53" eb="55">
      <t>ヨテイ</t>
    </rPh>
    <rPh sb="61" eb="63">
      <t>コンゴ</t>
    </rPh>
    <rPh sb="63" eb="65">
      <t>カクシュ</t>
    </rPh>
    <rPh sb="65" eb="67">
      <t>スウチ</t>
    </rPh>
    <rPh sb="68" eb="70">
      <t>カイゼン</t>
    </rPh>
    <rPh sb="72" eb="74">
      <t>ミコ</t>
    </rPh>
    <rPh sb="84" eb="86">
      <t>レイワ</t>
    </rPh>
    <rPh sb="108" eb="110">
      <t>レイワ</t>
    </rPh>
    <rPh sb="111" eb="113">
      <t>ネンド</t>
    </rPh>
    <rPh sb="113" eb="114">
      <t>マツ</t>
    </rPh>
    <rPh sb="115" eb="117">
      <t>サクテイ</t>
    </rPh>
    <rPh sb="117" eb="119">
      <t>カンリョウ</t>
    </rPh>
    <rPh sb="119" eb="121">
      <t>ヨテイ</t>
    </rPh>
    <rPh sb="122" eb="124">
      <t>ケイエイ</t>
    </rPh>
    <rPh sb="124" eb="126">
      <t>センリャク</t>
    </rPh>
    <rPh sb="144" eb="146">
      <t>コンゴ</t>
    </rPh>
    <rPh sb="147" eb="149">
      <t>キンリン</t>
    </rPh>
    <rPh sb="149" eb="152">
      <t>ジチタイ</t>
    </rPh>
    <rPh sb="154" eb="156">
      <t>チョウセイ</t>
    </rPh>
    <rPh sb="157" eb="158">
      <t>ハカ</t>
    </rPh>
    <rPh sb="162" eb="165">
      <t>ゲスイドウ</t>
    </rPh>
    <rPh sb="165" eb="168">
      <t>シヨウリョウ</t>
    </rPh>
    <rPh sb="169" eb="171">
      <t>カイテイ</t>
    </rPh>
    <rPh sb="176" eb="178">
      <t>テキセイ</t>
    </rPh>
    <rPh sb="179" eb="182">
      <t>ゲスイドウ</t>
    </rPh>
    <rPh sb="182" eb="184">
      <t>ジギョウ</t>
    </rPh>
    <rPh sb="185" eb="187">
      <t>ケイエイ</t>
    </rPh>
    <rPh sb="188" eb="189">
      <t>スス</t>
    </rPh>
    <rPh sb="193" eb="195">
      <t>ヒツヨウ</t>
    </rPh>
    <phoneticPr fontId="4"/>
  </si>
  <si>
    <t>　①収益的収支比率について、下水道処理人口の増加により使用料収入は増えているが、平成26年度からの単年度ごとの整備面積の拡大により大幅に建設改良費や地方債償還元金が増加しているため、100%を下回っている。今後、引き続き、水洗化率の向上による収入増及び効率的な下水道整備方法の導入等による整備コストの縮減を図っていく必要がある。
　⑤経費回収率について、類似団体の平均を下回っており、回収率が低いために一般会計からの繰入金に依存している状況である。改善に向け、令和元年度からの経営戦略の策定の中で整備区域を見直し、適正な投資を行うこととした。
　⑧水洗化率について、近年減少傾向が続いており、類似団体の平均も下回っている。これは、本市の下水道整備が平成5年度に開始したため経過年数が短いこと、単年度ごとの整備面積を増やしていることが理由として挙げられる。今後、引き続き、未接続世帯への接続依頼に関する戸別訪問など、早期の下水道接続に関する啓発活動を実施する必要がある。</t>
    <rPh sb="14" eb="17">
      <t>ゲスイドウ</t>
    </rPh>
    <rPh sb="17" eb="19">
      <t>ショリ</t>
    </rPh>
    <rPh sb="19" eb="21">
      <t>ジンコウ</t>
    </rPh>
    <rPh sb="22" eb="24">
      <t>ゾウカ</t>
    </rPh>
    <rPh sb="33" eb="34">
      <t>フ</t>
    </rPh>
    <rPh sb="40" eb="42">
      <t>ヘイセイ</t>
    </rPh>
    <rPh sb="44" eb="46">
      <t>ネンド</t>
    </rPh>
    <rPh sb="49" eb="52">
      <t>タンネンド</t>
    </rPh>
    <rPh sb="57" eb="59">
      <t>メンセキ</t>
    </rPh>
    <rPh sb="65" eb="67">
      <t>オオハバ</t>
    </rPh>
    <rPh sb="106" eb="107">
      <t>ヒ</t>
    </rPh>
    <rPh sb="108" eb="109">
      <t>ツヅ</t>
    </rPh>
    <rPh sb="111" eb="114">
      <t>スイセンカ</t>
    </rPh>
    <rPh sb="121" eb="123">
      <t>シュウニュウ</t>
    </rPh>
    <rPh sb="124" eb="125">
      <t>オヨ</t>
    </rPh>
    <rPh sb="126" eb="129">
      <t>コウリツテキ</t>
    </rPh>
    <rPh sb="130" eb="133">
      <t>ゲスイドウ</t>
    </rPh>
    <rPh sb="133" eb="135">
      <t>セイビ</t>
    </rPh>
    <rPh sb="135" eb="137">
      <t>ホウホウ</t>
    </rPh>
    <rPh sb="138" eb="140">
      <t>ドウニュウ</t>
    </rPh>
    <rPh sb="140" eb="141">
      <t>トウ</t>
    </rPh>
    <rPh sb="144" eb="146">
      <t>セイビ</t>
    </rPh>
    <rPh sb="150" eb="152">
      <t>シュクゲン</t>
    </rPh>
    <rPh sb="192" eb="194">
      <t>カイシュウ</t>
    </rPh>
    <rPh sb="194" eb="195">
      <t>リツ</t>
    </rPh>
    <rPh sb="196" eb="197">
      <t>ヒク</t>
    </rPh>
    <rPh sb="201" eb="203">
      <t>イッパン</t>
    </rPh>
    <rPh sb="203" eb="205">
      <t>カイケイ</t>
    </rPh>
    <rPh sb="208" eb="210">
      <t>クリイレ</t>
    </rPh>
    <rPh sb="210" eb="211">
      <t>キン</t>
    </rPh>
    <rPh sb="212" eb="214">
      <t>イゾン</t>
    </rPh>
    <rPh sb="218" eb="220">
      <t>ジョウキョウ</t>
    </rPh>
    <rPh sb="224" eb="226">
      <t>カイゼン</t>
    </rPh>
    <rPh sb="227" eb="228">
      <t>ム</t>
    </rPh>
    <rPh sb="230" eb="232">
      <t>レイワ</t>
    </rPh>
    <rPh sb="232" eb="233">
      <t>ガン</t>
    </rPh>
    <rPh sb="233" eb="235">
      <t>ネンド</t>
    </rPh>
    <rPh sb="238" eb="240">
      <t>ケイエイ</t>
    </rPh>
    <rPh sb="240" eb="242">
      <t>センリャク</t>
    </rPh>
    <rPh sb="243" eb="245">
      <t>サクテイ</t>
    </rPh>
    <rPh sb="246" eb="247">
      <t>ナカ</t>
    </rPh>
    <rPh sb="248" eb="250">
      <t>セイビ</t>
    </rPh>
    <rPh sb="250" eb="252">
      <t>クイキ</t>
    </rPh>
    <rPh sb="253" eb="255">
      <t>ミナオ</t>
    </rPh>
    <rPh sb="257" eb="259">
      <t>テキセイ</t>
    </rPh>
    <rPh sb="260" eb="262">
      <t>トウシ</t>
    </rPh>
    <rPh sb="263" eb="264">
      <t>オコナ</t>
    </rPh>
    <rPh sb="283" eb="285">
      <t>キンネン</t>
    </rPh>
    <rPh sb="285" eb="287">
      <t>ゲンショウ</t>
    </rPh>
    <rPh sb="287" eb="289">
      <t>ケイコウ</t>
    </rPh>
    <rPh sb="290" eb="291">
      <t>ツヅ</t>
    </rPh>
    <rPh sb="296" eb="298">
      <t>ルイジ</t>
    </rPh>
    <rPh sb="298" eb="300">
      <t>ダンタイ</t>
    </rPh>
    <rPh sb="301" eb="303">
      <t>ヘイキン</t>
    </rPh>
    <rPh sb="304" eb="306">
      <t>シタマワ</t>
    </rPh>
    <rPh sb="315" eb="317">
      <t>ホンシ</t>
    </rPh>
    <rPh sb="318" eb="321">
      <t>ゲスイドウ</t>
    </rPh>
    <rPh sb="321" eb="323">
      <t>セイビ</t>
    </rPh>
    <rPh sb="324" eb="326">
      <t>ヘイセイ</t>
    </rPh>
    <rPh sb="327" eb="329">
      <t>ネンド</t>
    </rPh>
    <rPh sb="330" eb="332">
      <t>カイシ</t>
    </rPh>
    <rPh sb="336" eb="338">
      <t>ケイカ</t>
    </rPh>
    <rPh sb="338" eb="340">
      <t>ネンスウ</t>
    </rPh>
    <rPh sb="341" eb="342">
      <t>ミジカ</t>
    </rPh>
    <rPh sb="366" eb="368">
      <t>リユウ</t>
    </rPh>
    <rPh sb="371" eb="372">
      <t>ア</t>
    </rPh>
    <rPh sb="380" eb="381">
      <t>ヒ</t>
    </rPh>
    <rPh sb="382" eb="383">
      <t>ツヅ</t>
    </rPh>
    <rPh sb="385" eb="388">
      <t>ミセツゾク</t>
    </rPh>
    <rPh sb="388" eb="390">
      <t>セタイ</t>
    </rPh>
    <rPh sb="392" eb="394">
      <t>セツゾク</t>
    </rPh>
    <rPh sb="394" eb="396">
      <t>イライ</t>
    </rPh>
    <rPh sb="397" eb="398">
      <t>カン</t>
    </rPh>
    <rPh sb="400" eb="402">
      <t>コベツ</t>
    </rPh>
    <rPh sb="402" eb="404">
      <t>ホウモン</t>
    </rPh>
    <rPh sb="407" eb="409">
      <t>ソウキ</t>
    </rPh>
    <rPh sb="410" eb="413">
      <t>ゲスイドウ</t>
    </rPh>
    <rPh sb="413" eb="415">
      <t>セツゾク</t>
    </rPh>
    <rPh sb="416" eb="417">
      <t>カン</t>
    </rPh>
    <rPh sb="419" eb="421">
      <t>ケイハツ</t>
    </rPh>
    <rPh sb="421" eb="423">
      <t>カツドウ</t>
    </rPh>
    <rPh sb="424" eb="426">
      <t>ジッシ</t>
    </rPh>
    <rPh sb="428" eb="4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</si>
</sst>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38-41B8-8BEB-5B88A7C34B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0.05</c:v>
                </c:pt>
                <c:pt idx="3">
                  <c:v>0.06</c:v>
                </c:pt>
                <c:pt idx="4">
                  <c:v>0.04</c:v>
                </c:pt>
              </c:numCache>
            </c:numRef>
          </c:val>
          <c:smooth val="0"/>
          <c:extLst>
            <c:ext xmlns:c16="http://schemas.microsoft.com/office/drawing/2014/chart" uri="{C3380CC4-5D6E-409C-BE32-E72D297353CC}">
              <c16:uniqueId val="{00000001-FB38-41B8-8BEB-5B88A7C34B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93-44CB-8B36-4D6C594C80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58.04</c:v>
                </c:pt>
                <c:pt idx="3">
                  <c:v>59.9</c:v>
                </c:pt>
                <c:pt idx="4">
                  <c:v>64.510000000000005</c:v>
                </c:pt>
              </c:numCache>
            </c:numRef>
          </c:val>
          <c:smooth val="0"/>
          <c:extLst>
            <c:ext xmlns:c16="http://schemas.microsoft.com/office/drawing/2014/chart" uri="{C3380CC4-5D6E-409C-BE32-E72D297353CC}">
              <c16:uniqueId val="{00000001-D393-44CB-8B36-4D6C594C80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71.400000000000006</c:v>
                </c:pt>
                <c:pt idx="1">
                  <c:v>71.34</c:v>
                </c:pt>
                <c:pt idx="2">
                  <c:v>69.56</c:v>
                </c:pt>
                <c:pt idx="3">
                  <c:v>68.45</c:v>
                </c:pt>
                <c:pt idx="4">
                  <c:v>66.349999999999994</c:v>
                </c:pt>
              </c:numCache>
            </c:numRef>
          </c:val>
          <c:extLst>
            <c:ext xmlns:c16="http://schemas.microsoft.com/office/drawing/2014/chart" uri="{C3380CC4-5D6E-409C-BE32-E72D297353CC}">
              <c16:uniqueId val="{00000000-377E-45A2-B4E9-822FC50FFF7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92.56</c:v>
                </c:pt>
                <c:pt idx="3">
                  <c:v>92.4</c:v>
                </c:pt>
                <c:pt idx="4">
                  <c:v>91.62</c:v>
                </c:pt>
              </c:numCache>
            </c:numRef>
          </c:val>
          <c:smooth val="0"/>
          <c:extLst>
            <c:ext xmlns:c16="http://schemas.microsoft.com/office/drawing/2014/chart" uri="{C3380CC4-5D6E-409C-BE32-E72D297353CC}">
              <c16:uniqueId val="{00000001-377E-45A2-B4E9-822FC50FFF7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72.34</c:v>
                </c:pt>
                <c:pt idx="1">
                  <c:v>98.18</c:v>
                </c:pt>
                <c:pt idx="2">
                  <c:v>95.07</c:v>
                </c:pt>
                <c:pt idx="3">
                  <c:v>93.82</c:v>
                </c:pt>
                <c:pt idx="4">
                  <c:v>93.84</c:v>
                </c:pt>
              </c:numCache>
            </c:numRef>
          </c:val>
          <c:extLst>
            <c:ext xmlns:c16="http://schemas.microsoft.com/office/drawing/2014/chart" uri="{C3380CC4-5D6E-409C-BE32-E72D297353CC}">
              <c16:uniqueId val="{00000000-F525-4EB9-A4FC-B4D1E0C082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25-4EB9-A4FC-B4D1E0C082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34-4AF2-8E6E-E408FF15DE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34-4AF2-8E6E-E408FF15DE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8-4984-BB9F-58E2992086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8-4984-BB9F-58E2992086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0-4BF4-9BF6-677557678F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0-4BF4-9BF6-677557678F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41-4170-8BE8-52ED2ABF2A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1-4170-8BE8-52ED2ABF2A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2417.37</c:v>
                </c:pt>
                <c:pt idx="1">
                  <c:v>0</c:v>
                </c:pt>
                <c:pt idx="2">
                  <c:v>0</c:v>
                </c:pt>
                <c:pt idx="3">
                  <c:v>0</c:v>
                </c:pt>
                <c:pt idx="4">
                  <c:v>0</c:v>
                </c:pt>
              </c:numCache>
            </c:numRef>
          </c:val>
          <c:extLst>
            <c:ext xmlns:c16="http://schemas.microsoft.com/office/drawing/2014/chart" uri="{C3380CC4-5D6E-409C-BE32-E72D297353CC}">
              <c16:uniqueId val="{00000000-3BC8-45D1-9711-F0C3B981A3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991.69</c:v>
                </c:pt>
                <c:pt idx="3">
                  <c:v>986.82</c:v>
                </c:pt>
                <c:pt idx="4">
                  <c:v>1023.34</c:v>
                </c:pt>
              </c:numCache>
            </c:numRef>
          </c:val>
          <c:smooth val="0"/>
          <c:extLst>
            <c:ext xmlns:c16="http://schemas.microsoft.com/office/drawing/2014/chart" uri="{C3380CC4-5D6E-409C-BE32-E72D297353CC}">
              <c16:uniqueId val="{00000001-3BC8-45D1-9711-F0C3B981A3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33.93</c:v>
                </c:pt>
                <c:pt idx="1">
                  <c:v>76.069999999999993</c:v>
                </c:pt>
                <c:pt idx="2">
                  <c:v>81.45</c:v>
                </c:pt>
                <c:pt idx="3">
                  <c:v>76.22</c:v>
                </c:pt>
                <c:pt idx="4">
                  <c:v>76.56</c:v>
                </c:pt>
              </c:numCache>
            </c:numRef>
          </c:val>
          <c:extLst>
            <c:ext xmlns:c16="http://schemas.microsoft.com/office/drawing/2014/chart" uri="{C3380CC4-5D6E-409C-BE32-E72D297353CC}">
              <c16:uniqueId val="{00000000-84C3-4992-BBD0-EBA4C6D040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84.53</c:v>
                </c:pt>
                <c:pt idx="3">
                  <c:v>84.02</c:v>
                </c:pt>
                <c:pt idx="4">
                  <c:v>82.26</c:v>
                </c:pt>
              </c:numCache>
            </c:numRef>
          </c:val>
          <c:smooth val="0"/>
          <c:extLst>
            <c:ext xmlns:c16="http://schemas.microsoft.com/office/drawing/2014/chart" uri="{C3380CC4-5D6E-409C-BE32-E72D297353CC}">
              <c16:uniqueId val="{00000001-84C3-4992-BBD0-EBA4C6D040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353.87</c:v>
                </c:pt>
                <c:pt idx="1">
                  <c:v>160.13999999999999</c:v>
                </c:pt>
                <c:pt idx="2">
                  <c:v>148.4</c:v>
                </c:pt>
                <c:pt idx="3">
                  <c:v>157.69999999999999</c:v>
                </c:pt>
                <c:pt idx="4">
                  <c:v>156.93</c:v>
                </c:pt>
              </c:numCache>
            </c:numRef>
          </c:val>
          <c:extLst>
            <c:ext xmlns:c16="http://schemas.microsoft.com/office/drawing/2014/chart" uri="{C3380CC4-5D6E-409C-BE32-E72D297353CC}">
              <c16:uniqueId val="{00000000-F1C4-4D19-B59E-6101B2CA97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154.69999999999999</c:v>
                </c:pt>
                <c:pt idx="3">
                  <c:v>154.83000000000001</c:v>
                </c:pt>
                <c:pt idx="4">
                  <c:v>154.25</c:v>
                </c:pt>
              </c:numCache>
            </c:numRef>
          </c:val>
          <c:smooth val="0"/>
          <c:extLst>
            <c:ext xmlns:c16="http://schemas.microsoft.com/office/drawing/2014/chart" uri="{C3380CC4-5D6E-409C-BE32-E72D297353CC}">
              <c16:uniqueId val="{00000001-F1C4-4D19-B59E-6101B2CA97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江南市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tr">
        <f>データ!$M$6</f>
        <v>非設置</v>
      </c>
      <c r="AE8" s="49"/>
      <c r="AF8" s="49"/>
      <c r="AG8" s="49"/>
      <c r="AH8" s="49"/>
      <c r="AI8" s="49"/>
      <c r="AJ8" s="49"/>
      <c r="AK8" s="3"/>
      <c r="AL8" s="50">
        <f>データ!S6</f>
        <v>100639</v>
      </c>
      <c r="AM8" s="50"/>
      <c r="AN8" s="50"/>
      <c r="AO8" s="50"/>
      <c r="AP8" s="50"/>
      <c r="AQ8" s="50"/>
      <c r="AR8" s="50"/>
      <c r="AS8" s="50"/>
      <c r="AT8" s="45">
        <f>データ!T6</f>
        <v>30.2</v>
      </c>
      <c r="AU8" s="45"/>
      <c r="AV8" s="45"/>
      <c r="AW8" s="45"/>
      <c r="AX8" s="45"/>
      <c r="AY8" s="45"/>
      <c r="AZ8" s="45"/>
      <c r="BA8" s="45"/>
      <c r="BB8" s="45">
        <f>データ!U6</f>
        <v>3332.42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38.5</v>
      </c>
      <c r="Q10" s="45"/>
      <c r="R10" s="45"/>
      <c r="S10" s="45"/>
      <c r="T10" s="45"/>
      <c r="U10" s="45"/>
      <c r="V10" s="45"/>
      <c r="W10" s="45">
        <f>データ!Q6</f>
        <v>94.62</v>
      </c>
      <c r="X10" s="45"/>
      <c r="Y10" s="45"/>
      <c r="Z10" s="45"/>
      <c r="AA10" s="45"/>
      <c r="AB10" s="45"/>
      <c r="AC10" s="45"/>
      <c r="AD10" s="50">
        <f>データ!R6</f>
        <v>1944</v>
      </c>
      <c r="AE10" s="50"/>
      <c r="AF10" s="50"/>
      <c r="AG10" s="50"/>
      <c r="AH10" s="50"/>
      <c r="AI10" s="50"/>
      <c r="AJ10" s="50"/>
      <c r="AK10" s="2"/>
      <c r="AL10" s="50">
        <f>データ!V6</f>
        <v>38687</v>
      </c>
      <c r="AM10" s="50"/>
      <c r="AN10" s="50"/>
      <c r="AO10" s="50"/>
      <c r="AP10" s="50"/>
      <c r="AQ10" s="50"/>
      <c r="AR10" s="50"/>
      <c r="AS10" s="50"/>
      <c r="AT10" s="45">
        <f>データ!W6</f>
        <v>5.91</v>
      </c>
      <c r="AU10" s="45"/>
      <c r="AV10" s="45"/>
      <c r="AW10" s="45"/>
      <c r="AX10" s="45"/>
      <c r="AY10" s="45"/>
      <c r="AZ10" s="45"/>
      <c r="BA10" s="45"/>
      <c r="BB10" s="45">
        <f>データ!X6</f>
        <v>6546.02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44</v>
      </c>
      <c r="O86" s="26" t="str">
        <f>データ!EO6</f>
        <v>【0.23】</v>
      </c>
    </row>
  </sheetData>
  <sheetProtection algorithmName="SHA-512" hashValue="3YyYLRwitUcLsev3BaQnVnlRbY81FfsmOybouCqpFxUXdVT4AyKmjuINryv1nFseKgeYQetT7IzrE47XG4952w==" saltValue="lfv1GxJsl4puj24sHe0l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232173</v>
      </c>
      <c r="D6" s="33">
        <f t="shared" si="3"/>
        <v>47</v>
      </c>
      <c r="E6" s="33">
        <f t="shared" si="3"/>
        <v>17</v>
      </c>
      <c r="F6" s="33">
        <f t="shared" si="3"/>
        <v>1</v>
      </c>
      <c r="G6" s="33">
        <f t="shared" si="3"/>
        <v>0</v>
      </c>
      <c r="H6" s="33" t="str">
        <f t="shared" si="3"/>
        <v>愛知県　江南市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38.5</v>
      </c>
      <c r="Q6" s="34">
        <f t="shared" si="3"/>
        <v>94.62</v>
      </c>
      <c r="R6" s="34">
        <f t="shared" si="3"/>
        <v>1944</v>
      </c>
      <c r="S6" s="34">
        <f t="shared" si="3"/>
        <v>100639</v>
      </c>
      <c r="T6" s="34">
        <f t="shared" si="3"/>
        <v>30.2</v>
      </c>
      <c r="U6" s="34">
        <f t="shared" si="3"/>
        <v>3332.42</v>
      </c>
      <c r="V6" s="34">
        <f t="shared" si="3"/>
        <v>38687</v>
      </c>
      <c r="W6" s="34">
        <f t="shared" si="3"/>
        <v>5.91</v>
      </c>
      <c r="X6" s="34">
        <f t="shared" si="3"/>
        <v>6546.02</v>
      </c>
      <c r="Y6" s="35">
        <f>IF(Y7="",NA(),Y7)</f>
        <v>72.34</v>
      </c>
      <c r="Z6" s="35">
        <f t="shared" ref="Z6:AH6" si="4">IF(Z7="",NA(),Z7)</f>
        <v>98.18</v>
      </c>
      <c r="AA6" s="35">
        <f t="shared" si="4"/>
        <v>95.07</v>
      </c>
      <c r="AB6" s="35">
        <f t="shared" si="4"/>
        <v>93.82</v>
      </c>
      <c r="AC6" s="35">
        <f t="shared" si="4"/>
        <v>93.84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2417.37</v>
      </c>
      <c r="BG6" s="34">
        <f t="shared" ref="BG6:BO6" si="7">IF(BG7="",NA(),BG7)</f>
        <v>0</v>
      </c>
      <c r="BH6" s="34">
        <f t="shared" si="7"/>
        <v>0</v>
      </c>
      <c r="BI6" s="34">
        <f t="shared" si="7"/>
        <v>0</v>
      </c>
      <c r="BJ6" s="34">
        <f t="shared" si="7"/>
        <v>0</v>
      </c>
      <c r="BK6" s="35">
        <f t="shared" si="7"/>
        <v>1847.13</v>
      </c>
      <c r="BL6" s="35">
        <f t="shared" si="7"/>
        <v>1862.51</v>
      </c>
      <c r="BM6" s="35">
        <f t="shared" si="7"/>
        <v>991.69</v>
      </c>
      <c r="BN6" s="35">
        <f t="shared" si="7"/>
        <v>986.82</v>
      </c>
      <c r="BO6" s="35">
        <f t="shared" si="7"/>
        <v>1023.34</v>
      </c>
      <c r="BP6" s="34" t="str">
        <f>IF(BP7="","",IF(BP7="-","【-】","【"&amp;SUBSTITUTE(TEXT(BP7,"#,##0.00"),"-","△")&amp;"】"))</f>
        <v>【682.78】</v>
      </c>
      <c r="BQ6" s="35">
        <f>IF(BQ7="",NA(),BQ7)</f>
        <v>33.93</v>
      </c>
      <c r="BR6" s="35">
        <f t="shared" ref="BR6:BZ6" si="8">IF(BR7="",NA(),BR7)</f>
        <v>76.069999999999993</v>
      </c>
      <c r="BS6" s="35">
        <f t="shared" si="8"/>
        <v>81.45</v>
      </c>
      <c r="BT6" s="35">
        <f t="shared" si="8"/>
        <v>76.22</v>
      </c>
      <c r="BU6" s="35">
        <f t="shared" si="8"/>
        <v>76.56</v>
      </c>
      <c r="BV6" s="35">
        <f t="shared" si="8"/>
        <v>42.22</v>
      </c>
      <c r="BW6" s="35">
        <f t="shared" si="8"/>
        <v>53.03</v>
      </c>
      <c r="BX6" s="35">
        <f t="shared" si="8"/>
        <v>84.53</v>
      </c>
      <c r="BY6" s="35">
        <f t="shared" si="8"/>
        <v>84.02</v>
      </c>
      <c r="BZ6" s="35">
        <f t="shared" si="8"/>
        <v>82.26</v>
      </c>
      <c r="CA6" s="34" t="str">
        <f>IF(CA7="","",IF(CA7="-","【-】","【"&amp;SUBSTITUTE(TEXT(CA7,"#,##0.00"),"-","△")&amp;"】"))</f>
        <v>【100.91】</v>
      </c>
      <c r="CB6" s="35">
        <f>IF(CB7="",NA(),CB7)</f>
        <v>353.87</v>
      </c>
      <c r="CC6" s="35">
        <f t="shared" ref="CC6:CK6" si="9">IF(CC7="",NA(),CC7)</f>
        <v>160.13999999999999</v>
      </c>
      <c r="CD6" s="35">
        <f t="shared" si="9"/>
        <v>148.4</v>
      </c>
      <c r="CE6" s="35">
        <f t="shared" si="9"/>
        <v>157.69999999999999</v>
      </c>
      <c r="CF6" s="35">
        <f t="shared" si="9"/>
        <v>156.93</v>
      </c>
      <c r="CG6" s="35">
        <f t="shared" si="9"/>
        <v>300.07</v>
      </c>
      <c r="CH6" s="35">
        <f t="shared" si="9"/>
        <v>250.86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58.04</v>
      </c>
      <c r="CU6" s="35">
        <f t="shared" si="10"/>
        <v>59.9</v>
      </c>
      <c r="CV6" s="35">
        <f t="shared" si="10"/>
        <v>64.510000000000005</v>
      </c>
      <c r="CW6" s="34" t="str">
        <f>IF(CW7="","",IF(CW7="-","【-】","【"&amp;SUBSTITUTE(TEXT(CW7,"#,##0.00"),"-","△")&amp;"】"))</f>
        <v>【58.98】</v>
      </c>
      <c r="CX6" s="35">
        <f>IF(CX7="",NA(),CX7)</f>
        <v>71.400000000000006</v>
      </c>
      <c r="CY6" s="35">
        <f t="shared" ref="CY6:DG6" si="11">IF(CY7="",NA(),CY7)</f>
        <v>71.34</v>
      </c>
      <c r="CZ6" s="35">
        <f t="shared" si="11"/>
        <v>69.56</v>
      </c>
      <c r="DA6" s="35">
        <f t="shared" si="11"/>
        <v>68.45</v>
      </c>
      <c r="DB6" s="35">
        <f t="shared" si="11"/>
        <v>66.349999999999994</v>
      </c>
      <c r="DC6" s="35">
        <f t="shared" si="11"/>
        <v>63.92</v>
      </c>
      <c r="DD6" s="35">
        <f t="shared" si="11"/>
        <v>63.25</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0.05</v>
      </c>
      <c r="EM6" s="35">
        <f t="shared" si="14"/>
        <v>0.06</v>
      </c>
      <c r="EN6" s="35">
        <f t="shared" si="14"/>
        <v>0.04</v>
      </c>
      <c r="EO6" s="34" t="str">
        <f>IF(EO7="","",IF(EO7="-","【-】","【"&amp;SUBSTITUTE(TEXT(EO7,"#,##0.00"),"-","△")&amp;"】"))</f>
        <v>【0.23】</v>
      </c>
    </row>
    <row r="7" spans="1:145" s="36" customFormat="1" x14ac:dyDescent="0.15">
      <c r="A7" s="28"/>
      <c r="B7" s="37">
        <v>2018</v>
      </c>
      <c r="C7" s="37">
        <v>232173</v>
      </c>
      <c r="D7" s="37">
        <v>47</v>
      </c>
      <c r="E7" s="37">
        <v>17</v>
      </c>
      <c r="F7" s="37">
        <v>1</v>
      </c>
      <c r="G7" s="37">
        <v>0</v>
      </c>
      <c r="H7" s="37" t="s">
        <v>99</v>
      </c>
      <c r="I7" s="37" t="s">
        <v>100</v>
      </c>
      <c r="J7" s="37" t="s">
        <v>101</v>
      </c>
      <c r="K7" s="37" t="s">
        <v>102</v>
      </c>
      <c r="L7" s="37" t="s">
        <v>103</v>
      </c>
      <c r="M7" s="37" t="s">
        <v>104</v>
      </c>
      <c r="N7" s="38" t="s">
        <v>105</v>
      </c>
      <c r="O7" s="38" t="s">
        <v>106</v>
      </c>
      <c r="P7" s="38">
        <v>38.5</v>
      </c>
      <c r="Q7" s="38">
        <v>94.62</v>
      </c>
      <c r="R7" s="38">
        <v>1944</v>
      </c>
      <c r="S7" s="38">
        <v>100639</v>
      </c>
      <c r="T7" s="38">
        <v>30.2</v>
      </c>
      <c r="U7" s="38">
        <v>3332.42</v>
      </c>
      <c r="V7" s="38">
        <v>38687</v>
      </c>
      <c r="W7" s="38">
        <v>5.91</v>
      </c>
      <c r="X7" s="38">
        <v>6546.02</v>
      </c>
      <c r="Y7" s="38">
        <v>72.34</v>
      </c>
      <c r="Z7" s="38">
        <v>98.18</v>
      </c>
      <c r="AA7" s="38">
        <v>95.07</v>
      </c>
      <c r="AB7" s="38">
        <v>93.82</v>
      </c>
      <c r="AC7" s="38">
        <v>93.84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2417.37</v>
      </c>
      <c r="BG7" s="38">
        <v>0</v>
      </c>
      <c r="BH7" s="38">
        <v>0</v>
      </c>
      <c r="BI7" s="38">
        <v>0</v>
      </c>
      <c r="BJ7" s="38">
        <v>0</v>
      </c>
      <c r="BK7" s="38">
        <v>1847.13</v>
      </c>
      <c r="BL7" s="38">
        <v>1862.51</v>
      </c>
      <c r="BM7" s="38">
        <v>991.69</v>
      </c>
      <c r="BN7" s="38">
        <v>986.82</v>
      </c>
      <c r="BO7" s="38">
        <v>1023.34</v>
      </c>
      <c r="BP7" s="38">
        <v>682.78</v>
      </c>
      <c r="BQ7" s="38">
        <v>33.93</v>
      </c>
      <c r="BR7" s="38">
        <v>76.069999999999993</v>
      </c>
      <c r="BS7" s="38">
        <v>81.45</v>
      </c>
      <c r="BT7" s="38">
        <v>76.22</v>
      </c>
      <c r="BU7" s="38">
        <v>76.56</v>
      </c>
      <c r="BV7" s="38">
        <v>42.22</v>
      </c>
      <c r="BW7" s="38">
        <v>53.03</v>
      </c>
      <c r="BX7" s="38">
        <v>84.53</v>
      </c>
      <c r="BY7" s="38">
        <v>84.02</v>
      </c>
      <c r="BZ7" s="38">
        <v>82.26</v>
      </c>
      <c r="CA7" s="38">
        <v>100.91</v>
      </c>
      <c r="CB7" s="38">
        <v>353.87</v>
      </c>
      <c r="CC7" s="38">
        <v>160.13999999999999</v>
      </c>
      <c r="CD7" s="38">
        <v>148.4</v>
      </c>
      <c r="CE7" s="38">
        <v>157.69999999999999</v>
      </c>
      <c r="CF7" s="38">
        <v>156.93</v>
      </c>
      <c r="CG7" s="38">
        <v>300.07</v>
      </c>
      <c r="CH7" s="38">
        <v>250.86</v>
      </c>
      <c r="CI7" s="38">
        <v>154.69999999999999</v>
      </c>
      <c r="CJ7" s="38">
        <v>154.83000000000001</v>
      </c>
      <c r="CK7" s="38">
        <v>154.25</v>
      </c>
      <c r="CL7" s="38">
        <v>136.86000000000001</v>
      </c>
      <c r="CM7" s="38" t="s">
        <v>105</v>
      </c>
      <c r="CN7" s="38" t="s">
        <v>105</v>
      </c>
      <c r="CO7" s="38" t="s">
        <v>105</v>
      </c>
      <c r="CP7" s="38" t="s">
        <v>105</v>
      </c>
      <c r="CQ7" s="38" t="s">
        <v>105</v>
      </c>
      <c r="CR7" s="38">
        <v>42.07</v>
      </c>
      <c r="CS7" s="38">
        <v>37.950000000000003</v>
      </c>
      <c r="CT7" s="38">
        <v>58.04</v>
      </c>
      <c r="CU7" s="38">
        <v>59.9</v>
      </c>
      <c r="CV7" s="38">
        <v>64.510000000000005</v>
      </c>
      <c r="CW7" s="38">
        <v>58.98</v>
      </c>
      <c r="CX7" s="38">
        <v>71.400000000000006</v>
      </c>
      <c r="CY7" s="38">
        <v>71.34</v>
      </c>
      <c r="CZ7" s="38">
        <v>69.56</v>
      </c>
      <c r="DA7" s="38">
        <v>68.45</v>
      </c>
      <c r="DB7" s="38">
        <v>66.349999999999994</v>
      </c>
      <c r="DC7" s="38">
        <v>63.92</v>
      </c>
      <c r="DD7" s="38">
        <v>63.25</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江南市</cp:lastModifiedBy>
  <cp:lastPrinted>2020-01-30T02:23:38Z</cp:lastPrinted>
  <dcterms:created xsi:type="dcterms:W3CDTF">2019-12-05T05:05:16Z</dcterms:created>
  <dcterms:modified xsi:type="dcterms:W3CDTF">2020-02-05T02:45:47Z</dcterms:modified>
  <cp:category/>
</cp:coreProperties>
</file>