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suikeiei\経営課のみ\03下水道経理係\★7 予算・決算\決算統計\決算統計作成\H31(H30決算\【経営比較分析表】2018_232190_47_1718\R20204県修正依頼\修正\"/>
    </mc:Choice>
  </mc:AlternateContent>
  <workbookProtection workbookAlgorithmName="SHA-512" workbookHashValue="VK/s+vMH4qqYaBHRvyptXl6l2jiTzAxQtZAj6/9WidcUk/kbz0+XCdj6y5sndqwvkCyHKjpk2hts1ZpSdjg6ww==" workbookSaltValue="7+ccarU2oNNqvw6Ypls01w=="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<sst xmlns="http://schemas.openxmlformats.org/spreadsheetml/2006/main" count="228" uniqueCount="114">
  <si>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</si>
  <si>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</si>
  <si>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</si>
  <si>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</si>
  <si>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</si>
  <si>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</si>
  <si>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</si>
  <si>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</si>
  <si>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</si>
  <si>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</si>
  <si>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</si>
  <si>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</si>
  <si>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</si>
  <si>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</si>
  <si>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</si>
  <si>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</si>
  <si>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</si>
  <si>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</si>
  <si>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</si>
  <si>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</si>
  <si>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</si>
  <si>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</si>
  <si>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</si>
  <si>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</si>
  <si>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</si>
  <si>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</si>
  <si>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</si>
  <si>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</si>
  <si>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</si>
  <si>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</si>
  <si>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</si>
  <si>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</si>
  <si>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</si>
  <si>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</si>
  <si>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</si>
  <si>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</si>
  <si>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</si>
  <si>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</si>
  <si>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</si>
  <si>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</si>
  <si>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</si>
  <si>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</si>
  <si>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</si>
  <si>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</si>
  <si>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</si>
  <si>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</si>
  <si>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</si>
  <si>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</si>
  <si>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</si>
  <si>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</si>
  <si>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</si>
  <si>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</si>
  <si>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</si>
  <si>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</si>
  <si>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</si>
  <si>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</si>
  <si>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</si>
  <si>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</si>
  <si>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</si>
  <si>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</si>
  <si>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</si>
  <si>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</si>
  <si>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</si>
  <si>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</si>
  <si>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</si>
  <si>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</si>
  <si>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</si>
  <si>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</si>
  <si>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</si>
  <si>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</si>
  <si>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</si>
  <si>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</si>
  <si>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</si>
  <si>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</si>
  <si>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</si>
  <si>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</si>
  <si>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</si>
  <si>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</si>
  <si>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</si>
  <si>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</si>
  <si>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</si>
  <si>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</si>
  <si>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</si>
  <si>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</si>
  <si>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</si>
  <si>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</si>
  <si>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</si>
  <si>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</si>
  <si>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</si>
  <si>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</si>
  <si>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</si>
  <si>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</si>
  <si>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</si>
  <si>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</si>
  <si>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</si>
  <si>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</si>
  <si>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</si>
  <si>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</si>
  <si>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</si>
  <si>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</si>
  <si>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</si>
  <si>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</si>
  <si>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</si>
  <si>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</si>
  <si>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</si>
  <si>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</si>
  <si>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</si>
  <si>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</si>
  <si>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</si>
  <si>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</si>
  <si>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</si>
  <si>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事業は事業着手が平成8年であり、耐用年数の50年は経過していないものの、主要管渠が陶管である。管路調査の結果、損傷が激しい箇所については、道路陥没等のリスクを低減させるため、管更生工事を実施している。</t>
    <rPh sb="3" eb="5">
      <t>ノウギョウ</t>
    </rPh>
    <rPh sb="5" eb="7">
      <t>シュウラク</t>
    </rPh>
    <rPh sb="7" eb="9">
      <t>ハイスイ</t>
    </rPh>
    <rPh sb="9" eb="11">
      <t>ジギョウ</t>
    </rPh>
    <rPh sb="45" eb="47">
      <t>シュヨウ</t>
    </rPh>
    <rPh sb="47" eb="49">
      <t>カンキョ</t>
    </rPh>
    <rPh sb="50" eb="52">
      <t>トウカン</t>
    </rPh>
    <rPh sb="56" eb="58">
      <t>カンロ</t>
    </rPh>
    <rPh sb="58" eb="60">
      <t>チョウサ</t>
    </rPh>
    <rPh sb="61" eb="63">
      <t>ケッカ</t>
    </rPh>
    <rPh sb="64" eb="66">
      <t>ソンショウ</t>
    </rPh>
    <rPh sb="67" eb="68">
      <t>ハゲ</t>
    </rPh>
    <rPh sb="70" eb="72">
      <t>カショ</t>
    </rPh>
    <rPh sb="78" eb="80">
      <t>ドウロ</t>
    </rPh>
    <rPh sb="80" eb="82">
      <t>カンボツ</t>
    </rPh>
    <rPh sb="82" eb="83">
      <t>トウ</t>
    </rPh>
    <rPh sb="88" eb="90">
      <t>テイゲン</t>
    </rPh>
    <rPh sb="96" eb="97">
      <t>カン</t>
    </rPh>
    <rPh sb="97" eb="99">
      <t>コウセイ</t>
    </rPh>
    <rPh sb="99" eb="101">
      <t>コウジ</t>
    </rPh>
    <rPh sb="102" eb="104">
      <t>ジッシ</t>
    </rPh>
    <phoneticPr fontId="4"/>
  </si>
  <si>
    <t>①収益的収支比率は前年度より改善しているが、⑤経費回収率⑥汚水処理原価ともに悪化している。これらは令和元年度からの企業会計移行に伴う打ち切り決算の結果、平成30年度の決算に収入及び支出の一部が反映されなかったことが主な要因である。また、⑦施設利用率は類似団体平均を上回る約80%前後、⑧水洗化率は約90%弱の数値で推移している。
農業集落排水事業は対象地域が限られており、使用料体系は公共下水道にあわせているため、単体で経費を賄うことは難しいが、より一層の下水道接続のＰＲ活動等の普及促進が求められる。</t>
    <rPh sb="49" eb="51">
      <t>レイワ</t>
    </rPh>
    <rPh sb="51" eb="52">
      <t>ガン</t>
    </rPh>
    <rPh sb="52" eb="54">
      <t>ネンド</t>
    </rPh>
    <rPh sb="119" eb="121">
      <t>シセツ</t>
    </rPh>
    <rPh sb="121" eb="123">
      <t>リヨウ</t>
    </rPh>
    <rPh sb="123" eb="124">
      <t>リツ</t>
    </rPh>
    <rPh sb="139" eb="141">
      <t>ゼンゴ</t>
    </rPh>
    <rPh sb="152" eb="153">
      <t>ジャク</t>
    </rPh>
    <rPh sb="165" eb="167">
      <t>ノウギョウ</t>
    </rPh>
    <rPh sb="167" eb="169">
      <t>シュウラク</t>
    </rPh>
    <rPh sb="169" eb="171">
      <t>ハイスイ</t>
    </rPh>
    <rPh sb="171" eb="173">
      <t>ジギョウ</t>
    </rPh>
    <phoneticPr fontId="4"/>
  </si>
  <si>
    <t>平成30年度については、企業会計移行に伴う打ち切り決算の結果、各種指標が前年度に比べ大きく変動しているが、依然として①収益的収支比率や⑤経費回収率が低く、引き続き⑤経費回収率の向上、経費の削減等により経営改善を図る必要がある。
また、本市の農業集落排水事業は地方公営企業法非適用で運営していたが、計画的な経営基盤の強化と健全で安定的な事業運営を目指して令和元年度より全部適用した。今後、令和元年度策定予定の経営戦略に基づいて経営改善に努めたい。</t>
    <rPh sb="120" eb="122">
      <t>ノウギョウ</t>
    </rPh>
    <rPh sb="122" eb="124">
      <t>シュウラク</t>
    </rPh>
    <rPh sb="124" eb="126">
      <t>ハイスイ</t>
    </rPh>
    <rPh sb="176" eb="178">
      <t>レイワ</t>
    </rPh>
    <rPh sb="178" eb="179">
      <t>ガン</t>
    </rPh>
    <rPh sb="193" eb="195">
      <t>レイワ</t>
    </rPh>
    <rPh sb="195" eb="197">
      <t>ガンネン</t>
    </rPh>
    <rPh sb="197" eb="198">
      <t>ド</t>
    </rPh>
    <rPh sb="198" eb="200">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</si>
</sst>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2</c:v>
                </c:pt>
              </c:numCache>
            </c:numRef>
          </c:val>
          <c:extLst>
            <c:ext xmlns:c16="http://schemas.microsoft.com/office/drawing/2014/chart" uri="{C3380CC4-5D6E-409C-BE32-E72D297353CC}">
              <c16:uniqueId val="{00000000-9ED9-4EE8-A4D5-6D8136F15D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9ED9-4EE8-A4D5-6D8136F15D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68.260000000000005</c:v>
                </c:pt>
                <c:pt idx="1">
                  <c:v>77.13</c:v>
                </c:pt>
                <c:pt idx="2">
                  <c:v>74.91</c:v>
                </c:pt>
                <c:pt idx="3">
                  <c:v>80.38</c:v>
                </c:pt>
                <c:pt idx="4">
                  <c:v>79.86</c:v>
                </c:pt>
              </c:numCache>
            </c:numRef>
          </c:val>
          <c:extLst>
            <c:ext xmlns:c16="http://schemas.microsoft.com/office/drawing/2014/chart" uri="{C3380CC4-5D6E-409C-BE32-E72D297353CC}">
              <c16:uniqueId val="{00000000-4DCD-4A8E-A8C7-3F5C89645F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4DCD-4A8E-A8C7-3F5C89645F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67.05</c:v>
                </c:pt>
                <c:pt idx="1">
                  <c:v>81.569999999999993</c:v>
                </c:pt>
                <c:pt idx="2">
                  <c:v>85.58</c:v>
                </c:pt>
                <c:pt idx="3">
                  <c:v>87.49</c:v>
                </c:pt>
                <c:pt idx="4">
                  <c:v>88.24</c:v>
                </c:pt>
              </c:numCache>
            </c:numRef>
          </c:val>
          <c:extLst>
            <c:ext xmlns:c16="http://schemas.microsoft.com/office/drawing/2014/chart" uri="{C3380CC4-5D6E-409C-BE32-E72D297353CC}">
              <c16:uniqueId val="{00000000-41BB-4908-84C2-EB37CE78E9D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41BB-4908-84C2-EB37CE78E9D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92.81</c:v>
                </c:pt>
                <c:pt idx="1">
                  <c:v>99.67</c:v>
                </c:pt>
                <c:pt idx="2">
                  <c:v>98.34</c:v>
                </c:pt>
                <c:pt idx="3">
                  <c:v>99.3</c:v>
                </c:pt>
                <c:pt idx="4">
                  <c:v>122.62</c:v>
                </c:pt>
              </c:numCache>
            </c:numRef>
          </c:val>
          <c:extLst>
            <c:ext xmlns:c16="http://schemas.microsoft.com/office/drawing/2014/chart" uri="{C3380CC4-5D6E-409C-BE32-E72D297353CC}">
              <c16:uniqueId val="{00000000-A8A2-4024-AED1-AFA84DC17D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A2-4024-AED1-AFA84DC17D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5-4C66-9925-52BD883F8B9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5-4C66-9925-52BD883F8B9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F5-4EBC-9876-9D419243DB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5-4EBC-9876-9D419243DB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11-42F8-A5CC-07211655B9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1-42F8-A5CC-07211655B9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8-439A-92F9-1CAD0F3BE2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8-439A-92F9-1CAD0F3BE2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603.32000000000005</c:v>
                </c:pt>
                <c:pt idx="1">
                  <c:v>2189.71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65-45B2-8979-E9EC81BC5E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D765-45B2-8979-E9EC81BC5E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28.99</c:v>
                </c:pt>
                <c:pt idx="1">
                  <c:v>31.49</c:v>
                </c:pt>
                <c:pt idx="2">
                  <c:v>26.72</c:v>
                </c:pt>
                <c:pt idx="3">
                  <c:v>31.95</c:v>
                </c:pt>
                <c:pt idx="4">
                  <c:v>19.72</c:v>
                </c:pt>
              </c:numCache>
            </c:numRef>
          </c:val>
          <c:extLst>
            <c:ext xmlns:c16="http://schemas.microsoft.com/office/drawing/2014/chart" uri="{C3380CC4-5D6E-409C-BE32-E72D297353CC}">
              <c16:uniqueId val="{00000000-735E-410C-AFD5-6CC5F4E493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735E-410C-AFD5-6CC5F4E493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294.2</c:v>
                </c:pt>
                <c:pt idx="1">
                  <c:v>273.83</c:v>
                </c:pt>
                <c:pt idx="2">
                  <c:v>322.3</c:v>
                </c:pt>
                <c:pt idx="3">
                  <c:v>269.99</c:v>
                </c:pt>
                <c:pt idx="4">
                  <c:v>371.66</c:v>
                </c:pt>
              </c:numCache>
            </c:numRef>
          </c:val>
          <c:extLst>
            <c:ext xmlns:c16="http://schemas.microsoft.com/office/drawing/2014/chart" uri="{C3380CC4-5D6E-409C-BE32-E72D297353CC}">
              <c16:uniqueId val="{00000000-CCE3-40CD-9D61-1C45F3A847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CCE3-40CD-9D61-1C45F3A847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小牧市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152971</v>
      </c>
      <c r="AM8" s="50"/>
      <c r="AN8" s="50"/>
      <c r="AO8" s="50"/>
      <c r="AP8" s="50"/>
      <c r="AQ8" s="50"/>
      <c r="AR8" s="50"/>
      <c r="AS8" s="50"/>
      <c r="AT8" s="45">
        <f>データ!T6</f>
        <v>62.81</v>
      </c>
      <c r="AU8" s="45"/>
      <c r="AV8" s="45"/>
      <c r="AW8" s="45"/>
      <c r="AX8" s="45"/>
      <c r="AY8" s="45"/>
      <c r="AZ8" s="45"/>
      <c r="BA8" s="45"/>
      <c r="BB8" s="45">
        <f>データ!U6</f>
        <v>2435.46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0.82</v>
      </c>
      <c r="Q10" s="45"/>
      <c r="R10" s="45"/>
      <c r="S10" s="45"/>
      <c r="T10" s="45"/>
      <c r="U10" s="45"/>
      <c r="V10" s="45"/>
      <c r="W10" s="45">
        <f>データ!Q6</f>
        <v>65.59</v>
      </c>
      <c r="X10" s="45"/>
      <c r="Y10" s="45"/>
      <c r="Z10" s="45"/>
      <c r="AA10" s="45"/>
      <c r="AB10" s="45"/>
      <c r="AC10" s="45"/>
      <c r="AD10" s="50">
        <f>データ!R6</f>
        <v>1553</v>
      </c>
      <c r="AE10" s="50"/>
      <c r="AF10" s="50"/>
      <c r="AG10" s="50"/>
      <c r="AH10" s="50"/>
      <c r="AI10" s="50"/>
      <c r="AJ10" s="50"/>
      <c r="AK10" s="2"/>
      <c r="AL10" s="50">
        <f>データ!V6</f>
        <v>1259</v>
      </c>
      <c r="AM10" s="50"/>
      <c r="AN10" s="50"/>
      <c r="AO10" s="50"/>
      <c r="AP10" s="50"/>
      <c r="AQ10" s="50"/>
      <c r="AR10" s="50"/>
      <c r="AS10" s="50"/>
      <c r="AT10" s="45">
        <f>データ!W6</f>
        <v>0.69</v>
      </c>
      <c r="AU10" s="45"/>
      <c r="AV10" s="45"/>
      <c r="AW10" s="45"/>
      <c r="AX10" s="45"/>
      <c r="AY10" s="45"/>
      <c r="AZ10" s="45"/>
      <c r="BA10" s="45"/>
      <c r="BB10" s="45">
        <f>データ!X6</f>
        <v>1824.64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jH3d8zYYsqdc/yd9EYb0SqfeRNdCp/aQOofP/pyHl2zzd6MJyOnqUwWfaG+Lm/0OeYva0Z4s8whubVXZyWySAg==" saltValue="4b8zO5p2gw6gTC63O72c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232190</v>
      </c>
      <c r="D6" s="33">
        <f t="shared" si="3"/>
        <v>47</v>
      </c>
      <c r="E6" s="33">
        <f t="shared" si="3"/>
        <v>17</v>
      </c>
      <c r="F6" s="33">
        <f t="shared" si="3"/>
        <v>5</v>
      </c>
      <c r="G6" s="33">
        <f t="shared" si="3"/>
        <v>0</v>
      </c>
      <c r="H6" s="33" t="str">
        <f t="shared" si="3"/>
        <v>愛知県　小牧市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0.82</v>
      </c>
      <c r="Q6" s="34">
        <f t="shared" si="3"/>
        <v>65.59</v>
      </c>
      <c r="R6" s="34">
        <f t="shared" si="3"/>
        <v>1553</v>
      </c>
      <c r="S6" s="34">
        <f t="shared" si="3"/>
        <v>152971</v>
      </c>
      <c r="T6" s="34">
        <f t="shared" si="3"/>
        <v>62.81</v>
      </c>
      <c r="U6" s="34">
        <f t="shared" si="3"/>
        <v>2435.46</v>
      </c>
      <c r="V6" s="34">
        <f t="shared" si="3"/>
        <v>1259</v>
      </c>
      <c r="W6" s="34">
        <f t="shared" si="3"/>
        <v>0.69</v>
      </c>
      <c r="X6" s="34">
        <f t="shared" si="3"/>
        <v>1824.64</v>
      </c>
      <c r="Y6" s="35">
        <f>IF(Y7="",NA(),Y7)</f>
        <v>92.81</v>
      </c>
      <c r="Z6" s="35">
        <f t="shared" ref="Z6:AH6" si="4">IF(Z7="",NA(),Z7)</f>
        <v>99.67</v>
      </c>
      <c r="AA6" s="35">
        <f t="shared" si="4"/>
        <v>98.34</v>
      </c>
      <c r="AB6" s="35">
        <f t="shared" si="4"/>
        <v>99.3</v>
      </c>
      <c r="AC6" s="35">
        <f t="shared" si="4"/>
        <v>122.62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603.32000000000005</v>
      </c>
      <c r="BG6" s="35">
        <f t="shared" ref="BG6:BO6" si="7">IF(BG7="",NA(),BG7)</f>
        <v>2189.71</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28.99</v>
      </c>
      <c r="BR6" s="35">
        <f t="shared" ref="BR6:BZ6" si="8">IF(BR7="",NA(),BR7)</f>
        <v>31.49</v>
      </c>
      <c r="BS6" s="35">
        <f t="shared" si="8"/>
        <v>26.72</v>
      </c>
      <c r="BT6" s="35">
        <f t="shared" si="8"/>
        <v>31.95</v>
      </c>
      <c r="BU6" s="35">
        <f t="shared" si="8"/>
        <v>19.72</v>
      </c>
      <c r="BV6" s="35">
        <f t="shared" si="8"/>
        <v>41.08</v>
      </c>
      <c r="BW6" s="35">
        <f t="shared" si="8"/>
        <v>41.34</v>
      </c>
      <c r="BX6" s="35">
        <f t="shared" si="8"/>
        <v>40.06</v>
      </c>
      <c r="BY6" s="35">
        <f t="shared" si="8"/>
        <v>41.25</v>
      </c>
      <c r="BZ6" s="35">
        <f t="shared" si="8"/>
        <v>40.75</v>
      </c>
      <c r="CA6" s="34" t="str">
        <f>IF(CA7="","",IF(CA7="-","【-】","【"&amp;SUBSTITUTE(TEXT(CA7,"#,##0.00"),"-","△")&amp;"】"))</f>
        <v>【59.51】</v>
      </c>
      <c r="CB6" s="35">
        <f>IF(CB7="",NA(),CB7)</f>
        <v>294.2</v>
      </c>
      <c r="CC6" s="35">
        <f t="shared" ref="CC6:CK6" si="9">IF(CC7="",NA(),CC7)</f>
        <v>273.83</v>
      </c>
      <c r="CD6" s="35">
        <f t="shared" si="9"/>
        <v>322.3</v>
      </c>
      <c r="CE6" s="35">
        <f t="shared" si="9"/>
        <v>269.99</v>
      </c>
      <c r="CF6" s="35">
        <f t="shared" si="9"/>
        <v>371.66</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68.260000000000005</v>
      </c>
      <c r="CN6" s="35">
        <f t="shared" ref="CN6:CV6" si="10">IF(CN7="",NA(),CN7)</f>
        <v>77.13</v>
      </c>
      <c r="CO6" s="35">
        <f t="shared" si="10"/>
        <v>74.91</v>
      </c>
      <c r="CP6" s="35">
        <f t="shared" si="10"/>
        <v>80.38</v>
      </c>
      <c r="CQ6" s="35">
        <f t="shared" si="10"/>
        <v>79.86</v>
      </c>
      <c r="CR6" s="35">
        <f t="shared" si="10"/>
        <v>44.69</v>
      </c>
      <c r="CS6" s="35">
        <f t="shared" si="10"/>
        <v>44.69</v>
      </c>
      <c r="CT6" s="35">
        <f t="shared" si="10"/>
        <v>42.84</v>
      </c>
      <c r="CU6" s="35">
        <f t="shared" si="10"/>
        <v>40.93</v>
      </c>
      <c r="CV6" s="35">
        <f t="shared" si="10"/>
        <v>43.38</v>
      </c>
      <c r="CW6" s="34" t="str">
        <f>IF(CW7="","",IF(CW7="-","【-】","【"&amp;SUBSTITUTE(TEXT(CW7,"#,##0.00"),"-","△")&amp;"】"))</f>
        <v>【52.23】</v>
      </c>
      <c r="CX6" s="35">
        <f>IF(CX7="",NA(),CX7)</f>
        <v>67.05</v>
      </c>
      <c r="CY6" s="35">
        <f t="shared" ref="CY6:DG6" si="11">IF(CY7="",NA(),CY7)</f>
        <v>81.569999999999993</v>
      </c>
      <c r="CZ6" s="35">
        <f t="shared" si="11"/>
        <v>85.58</v>
      </c>
      <c r="DA6" s="35">
        <f t="shared" si="11"/>
        <v>87.49</v>
      </c>
      <c r="DB6" s="35">
        <f t="shared" si="11"/>
        <v>88.24</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2</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232190</v>
      </c>
      <c r="D7" s="37">
        <v>47</v>
      </c>
      <c r="E7" s="37">
        <v>17</v>
      </c>
      <c r="F7" s="37">
        <v>5</v>
      </c>
      <c r="G7" s="37">
        <v>0</v>
      </c>
      <c r="H7" s="37" t="s">
        <v>98</v>
      </c>
      <c r="I7" s="37" t="s">
        <v>99</v>
      </c>
      <c r="J7" s="37" t="s">
        <v>100</v>
      </c>
      <c r="K7" s="37" t="s">
        <v>101</v>
      </c>
      <c r="L7" s="37" t="s">
        <v>102</v>
      </c>
      <c r="M7" s="37" t="s">
        <v>103</v>
      </c>
      <c r="N7" s="38" t="s">
        <v>104</v>
      </c>
      <c r="O7" s="38" t="s">
        <v>105</v>
      </c>
      <c r="P7" s="38">
        <v>0.82</v>
      </c>
      <c r="Q7" s="38">
        <v>65.59</v>
      </c>
      <c r="R7" s="38">
        <v>1553</v>
      </c>
      <c r="S7" s="38">
        <v>152971</v>
      </c>
      <c r="T7" s="38">
        <v>62.81</v>
      </c>
      <c r="U7" s="38">
        <v>2435.46</v>
      </c>
      <c r="V7" s="38">
        <v>1259</v>
      </c>
      <c r="W7" s="38">
        <v>0.69</v>
      </c>
      <c r="X7" s="38">
        <v>1824.64</v>
      </c>
      <c r="Y7" s="38">
        <v>92.81</v>
      </c>
      <c r="Z7" s="38">
        <v>99.67</v>
      </c>
      <c r="AA7" s="38">
        <v>98.34</v>
      </c>
      <c r="AB7" s="38">
        <v>99.3</v>
      </c>
      <c r="AC7" s="38">
        <v>122.62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603.32000000000005</v>
      </c>
      <c r="BG7" s="38">
        <v>2189.71</v>
      </c>
      <c r="BH7" s="38">
        <v>0</v>
      </c>
      <c r="BI7" s="38">
        <v>0</v>
      </c>
      <c r="BJ7" s="38">
        <v>0</v>
      </c>
      <c r="BK7" s="38">
        <v>1161.05</v>
      </c>
      <c r="BL7" s="38">
        <v>979.89</v>
      </c>
      <c r="BM7" s="38">
        <v>1051.43</v>
      </c>
      <c r="BN7" s="38">
        <v>982.29</v>
      </c>
      <c r="BO7" s="38">
        <v>713.28</v>
      </c>
      <c r="BP7" s="38">
        <v>747.76</v>
      </c>
      <c r="BQ7" s="38">
        <v>28.99</v>
      </c>
      <c r="BR7" s="38">
        <v>31.49</v>
      </c>
      <c r="BS7" s="38">
        <v>26.72</v>
      </c>
      <c r="BT7" s="38">
        <v>31.95</v>
      </c>
      <c r="BU7" s="38">
        <v>19.72</v>
      </c>
      <c r="BV7" s="38">
        <v>41.08</v>
      </c>
      <c r="BW7" s="38">
        <v>41.34</v>
      </c>
      <c r="BX7" s="38">
        <v>40.06</v>
      </c>
      <c r="BY7" s="38">
        <v>41.25</v>
      </c>
      <c r="BZ7" s="38">
        <v>40.75</v>
      </c>
      <c r="CA7" s="38">
        <v>59.51</v>
      </c>
      <c r="CB7" s="38">
        <v>294.2</v>
      </c>
      <c r="CC7" s="38">
        <v>273.83</v>
      </c>
      <c r="CD7" s="38">
        <v>322.3</v>
      </c>
      <c r="CE7" s="38">
        <v>269.99</v>
      </c>
      <c r="CF7" s="38">
        <v>371.66</v>
      </c>
      <c r="CG7" s="38">
        <v>378.08</v>
      </c>
      <c r="CH7" s="38">
        <v>357.49</v>
      </c>
      <c r="CI7" s="38">
        <v>355.22</v>
      </c>
      <c r="CJ7" s="38">
        <v>334.48</v>
      </c>
      <c r="CK7" s="38">
        <v>311.70999999999998</v>
      </c>
      <c r="CL7" s="38">
        <v>261.45999999999998</v>
      </c>
      <c r="CM7" s="38">
        <v>68.260000000000005</v>
      </c>
      <c r="CN7" s="38">
        <v>77.13</v>
      </c>
      <c r="CO7" s="38">
        <v>74.91</v>
      </c>
      <c r="CP7" s="38">
        <v>80.38</v>
      </c>
      <c r="CQ7" s="38">
        <v>79.86</v>
      </c>
      <c r="CR7" s="38">
        <v>44.69</v>
      </c>
      <c r="CS7" s="38">
        <v>44.69</v>
      </c>
      <c r="CT7" s="38">
        <v>42.84</v>
      </c>
      <c r="CU7" s="38">
        <v>40.93</v>
      </c>
      <c r="CV7" s="38">
        <v>43.38</v>
      </c>
      <c r="CW7" s="38">
        <v>52.23</v>
      </c>
      <c r="CX7" s="38">
        <v>67.05</v>
      </c>
      <c r="CY7" s="38">
        <v>81.569999999999993</v>
      </c>
      <c r="CZ7" s="38">
        <v>85.58</v>
      </c>
      <c r="DA7" s="38">
        <v>87.49</v>
      </c>
      <c r="DB7" s="38">
        <v>88.24</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2</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小牧市役所</cp:lastModifiedBy>
  <cp:lastPrinted>2020-02-04T23:42:57Z</cp:lastPrinted>
  <dcterms:created xsi:type="dcterms:W3CDTF">2019-12-05T05:20:30Z</dcterms:created>
  <dcterms:modified xsi:type="dcterms:W3CDTF">2020-02-06T02:21:45Z</dcterms:modified>
  <cp:category/>
</cp:coreProperties>
</file>