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Bl0471\Desktop\(2.2.4)公営企業に係る「経営比較分析表」の分析等の確認について\回答\"/>
    </mc:Choice>
  </mc:AlternateContent>
  <workbookProtection workbookAlgorithmName="SHA-512" workbookHashValue="rCMVDvfwuVBIss/THatQek9+R6LkG2zu3L+bYN5ingPTF95pq8J+f4lhfOETG+3nB8G74xhXgmZEqxigKjtxGA==" workbookSaltValue="c+lRqSi9YmPjeHuXxJ5KRQ==" workbookSpinCount="100000" lockStructure="1"/>
  <bookViews>
    <workbookView xWindow="930" yWindow="0" windowWidth="19560" windowHeight="80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P10" i="4"/>
  <c r="I10" i="4"/>
  <c r="W8" i="4"/>
  <c r="P8" i="4"/>
  <c r="I8" i="4"/>
  <c r="B6"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<sst xmlns="http://schemas.openxmlformats.org/spreadsheetml/2006/main" count="228" uniqueCount="113">
  <si>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</si>
  <si>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</si>
  <si>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</si>
  <si>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</si>
  <si>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</si>
  <si>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</si>
  <si>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</si>
  <si>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</si>
  <si>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</si>
  <si>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</si>
  <si>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</si>
  <si>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</si>
  <si>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</si>
  <si>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</si>
  <si>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</si>
  <si>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</si>
  <si>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</si>
  <si>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</si>
  <si>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</si>
  <si>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</si>
  <si>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</si>
  <si>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</si>
  <si>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</si>
  <si>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</si>
  <si>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</si>
  <si>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</si>
  <si>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</si>
  <si>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</si>
  <si>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</si>
  <si>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</si>
  <si>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</si>
  <si>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</si>
  <si>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</si>
  <si>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</si>
  <si>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</si>
  <si>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</si>
  <si>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</si>
  <si>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</si>
  <si>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</si>
  <si>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</si>
  <si>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</si>
  <si>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</si>
  <si>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</si>
  <si>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</si>
  <si>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</si>
  <si>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</si>
  <si>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</si>
  <si>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</si>
  <si>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</si>
  <si>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</si>
  <si>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</si>
  <si>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</si>
  <si>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</si>
  <si>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</si>
  <si>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</si>
  <si>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</si>
  <si>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</si>
  <si>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</si>
  <si>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</si>
  <si>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</si>
  <si>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</si>
  <si>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</si>
  <si>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</si>
  <si>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</si>
  <si>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</si>
  <si>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</si>
  <si>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</si>
  <si>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</si>
  <si>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</si>
  <si>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</si>
  <si>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</si>
  <si>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</si>
  <si>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</si>
  <si>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</si>
  <si>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</si>
  <si>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</si>
  <si>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</si>
  <si>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</si>
  <si>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</si>
  <si>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</si>
  <si>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</si>
  <si>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</si>
  <si>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</si>
  <si>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</si>
  <si>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</si>
  <si>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</si>
  <si>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</si>
  <si>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</si>
  <si>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</si>
  <si>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</si>
  <si>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</si>
  <si>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</si>
  <si>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</si>
  <si>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</si>
  <si>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</si>
  <si>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</si>
  <si>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</si>
  <si>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大府市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</si>
  <si>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</si>
  <si>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</si>
  <si>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</si>
  <si>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</si>
  <si>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</si>
  <si>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</si>
  <si>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</si>
  <si>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</si>
  <si>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</si>
  <si>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</si>
  <si>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</si>
  <si>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</si>
  <si>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昭和63年度から管渠布設工事を行っているため、管渠老朽化率の対象となる法定耐用年数を超える管渠はありません。
　そのため計画的な管渠の入替等の更新は実施しておらず、差し迫った部分的な補修の必要箇所もなく、③管渠改善率は０の状況です。
　令和2年度に公共下水道に接続が予定されていて処理場を有する現在よりも処理場の修繕、更新経費が削減されます。
　公共下水道の管渠と同様、いずれ一度に更新時期を迎えるため、更新費用の平準化と費用捻出の方法を検討していく必要があります。</t>
    <rPh sb="1" eb="3">
      <t>ショウワ</t>
    </rPh>
    <rPh sb="5" eb="7">
      <t>ネンド</t>
    </rPh>
    <rPh sb="9" eb="11">
      <t>カンキョ</t>
    </rPh>
    <rPh sb="11" eb="13">
      <t>フセツ</t>
    </rPh>
    <rPh sb="13" eb="15">
      <t>コウジ</t>
    </rPh>
    <rPh sb="16" eb="17">
      <t>オコナ</t>
    </rPh>
    <rPh sb="24" eb="26">
      <t>カンキョ</t>
    </rPh>
    <rPh sb="26" eb="29">
      <t>ロウキュウカ</t>
    </rPh>
    <rPh sb="29" eb="30">
      <t>リツ</t>
    </rPh>
    <rPh sb="31" eb="33">
      <t>タイショウ</t>
    </rPh>
    <rPh sb="36" eb="38">
      <t>ホウテイ</t>
    </rPh>
    <rPh sb="38" eb="40">
      <t>タイヨウ</t>
    </rPh>
    <rPh sb="40" eb="42">
      <t>ネンスウ</t>
    </rPh>
    <rPh sb="43" eb="44">
      <t>コ</t>
    </rPh>
    <rPh sb="46" eb="48">
      <t>カンキョ</t>
    </rPh>
    <rPh sb="61" eb="64">
      <t>ケイカクテキ</t>
    </rPh>
    <rPh sb="65" eb="67">
      <t>カンキョ</t>
    </rPh>
    <rPh sb="68" eb="70">
      <t>イレカエ</t>
    </rPh>
    <rPh sb="70" eb="71">
      <t>トウ</t>
    </rPh>
    <rPh sb="72" eb="74">
      <t>コウシン</t>
    </rPh>
    <rPh sb="75" eb="77">
      <t>ジッシ</t>
    </rPh>
    <rPh sb="83" eb="84">
      <t>サ</t>
    </rPh>
    <rPh sb="85" eb="86">
      <t>セマ</t>
    </rPh>
    <rPh sb="88" eb="91">
      <t>ブブンテキ</t>
    </rPh>
    <rPh sb="92" eb="94">
      <t>ホシュウ</t>
    </rPh>
    <rPh sb="95" eb="97">
      <t>ヒツヨウ</t>
    </rPh>
    <rPh sb="97" eb="99">
      <t>カショ</t>
    </rPh>
    <rPh sb="104" eb="106">
      <t>カンキョ</t>
    </rPh>
    <rPh sb="106" eb="108">
      <t>カイゼン</t>
    </rPh>
    <rPh sb="108" eb="109">
      <t>リツ</t>
    </rPh>
    <rPh sb="112" eb="114">
      <t>ジョウキョウ</t>
    </rPh>
    <rPh sb="119" eb="121">
      <t>レイワ</t>
    </rPh>
    <rPh sb="122" eb="124">
      <t>ネンド</t>
    </rPh>
    <rPh sb="125" eb="127">
      <t>コウキョウ</t>
    </rPh>
    <rPh sb="127" eb="130">
      <t>ゲスイドウ</t>
    </rPh>
    <rPh sb="131" eb="133">
      <t>セツゾク</t>
    </rPh>
    <rPh sb="134" eb="136">
      <t>ヨテイ</t>
    </rPh>
    <rPh sb="141" eb="144">
      <t>ショリジョウ</t>
    </rPh>
    <rPh sb="145" eb="146">
      <t>ユウ</t>
    </rPh>
    <rPh sb="148" eb="150">
      <t>ゲンザイ</t>
    </rPh>
    <rPh sb="153" eb="156">
      <t>ショリジョウ</t>
    </rPh>
    <rPh sb="157" eb="159">
      <t>シュウゼン</t>
    </rPh>
    <rPh sb="160" eb="162">
      <t>コウシン</t>
    </rPh>
    <rPh sb="162" eb="164">
      <t>ケイヒ</t>
    </rPh>
    <rPh sb="165" eb="167">
      <t>サクゲン</t>
    </rPh>
    <rPh sb="174" eb="176">
      <t>コウキョウ</t>
    </rPh>
    <rPh sb="176" eb="179">
      <t>ゲスイドウ</t>
    </rPh>
    <rPh sb="180" eb="182">
      <t>カンキョ</t>
    </rPh>
    <rPh sb="183" eb="185">
      <t>ドウヨウ</t>
    </rPh>
    <rPh sb="189" eb="191">
      <t>イチド</t>
    </rPh>
    <rPh sb="192" eb="194">
      <t>コウシン</t>
    </rPh>
    <rPh sb="194" eb="196">
      <t>ジキ</t>
    </rPh>
    <rPh sb="197" eb="198">
      <t>ムカ</t>
    </rPh>
    <rPh sb="203" eb="205">
      <t>コウシン</t>
    </rPh>
    <rPh sb="205" eb="207">
      <t>ヒヨウ</t>
    </rPh>
    <rPh sb="208" eb="211">
      <t>ヘイジュンカ</t>
    </rPh>
    <rPh sb="212" eb="214">
      <t>ヒヨウ</t>
    </rPh>
    <rPh sb="214" eb="216">
      <t>ネンシュツ</t>
    </rPh>
    <rPh sb="217" eb="219">
      <t>ホウホウ</t>
    </rPh>
    <rPh sb="220" eb="222">
      <t>ケントウ</t>
    </rPh>
    <rPh sb="226" eb="228">
      <t>ヒツヨウ</t>
    </rPh>
    <phoneticPr fontId="4"/>
  </si>
  <si>
    <t>　平成4年度より供用を開始しており、整備は完了していますので、区域内住民から新規要望に応じて、管渠及び公共汚水桝を設置している状況です。
　令和元年度末に農業集落排水事業そのものを廃止し、令和2年度から公共下水道へ統合される予定であり、処理場については取壊す予定です。
　①収益的収支比率は、処理場等での修繕料の増加が起因し、下降しています。また、水準は100％に達しておらず、今後、料金改定等の取組が必要です。
　④企業債残高対事業規模比率では、企業債残高全額が公費負担となるものであり、また、新たな企業債を発行することもなく、令和元年度に農業集落排水事業における全ての企業債の償還が終了します。
　⑤経費回収率は、処理場等での修繕料の増加が起因し、下降しています。また、水準は100％に達しておらず、類似団体の平均より低い数値となっています。この大きな要因は、使用料の安さです。
　⑥汚水処理原価は、処理場等での修繕料の増加が起因し、増加しています。ただし、類似団体の平均より下回っており、適正に汚水処理できていると判断できます。
　⑦施設利用率は、類似団体の平均より上回っており、適正な規模であると判断できます。
　⑧水洗化率でも、類似団体の平均より上回っており、100％の数値となっているため適正な汚水処理ができていると判断できます。</t>
    <rPh sb="1" eb="3">
      <t>ヘイセイ</t>
    </rPh>
    <rPh sb="4" eb="6">
      <t>ネンド</t>
    </rPh>
    <rPh sb="8" eb="10">
      <t>キョウヨウ</t>
    </rPh>
    <rPh sb="11" eb="13">
      <t>カイシ</t>
    </rPh>
    <rPh sb="18" eb="20">
      <t>セイビ</t>
    </rPh>
    <rPh sb="21" eb="23">
      <t>カンリョウ</t>
    </rPh>
    <rPh sb="31" eb="34">
      <t>クイキナイ</t>
    </rPh>
    <rPh sb="34" eb="36">
      <t>ジュウミン</t>
    </rPh>
    <rPh sb="38" eb="40">
      <t>シンキ</t>
    </rPh>
    <rPh sb="40" eb="42">
      <t>ヨウボウ</t>
    </rPh>
    <rPh sb="43" eb="44">
      <t>オウ</t>
    </rPh>
    <rPh sb="47" eb="49">
      <t>カンキョ</t>
    </rPh>
    <rPh sb="49" eb="50">
      <t>オヨ</t>
    </rPh>
    <rPh sb="51" eb="53">
      <t>コウキョウ</t>
    </rPh>
    <rPh sb="53" eb="55">
      <t>オスイ</t>
    </rPh>
    <rPh sb="55" eb="56">
      <t>マス</t>
    </rPh>
    <rPh sb="57" eb="59">
      <t>セッチ</t>
    </rPh>
    <rPh sb="63" eb="65">
      <t>ジョウキョウ</t>
    </rPh>
    <rPh sb="70" eb="72">
      <t>レイワ</t>
    </rPh>
    <rPh sb="72" eb="73">
      <t>ガン</t>
    </rPh>
    <rPh sb="73" eb="74">
      <t>ネン</t>
    </rPh>
    <rPh sb="75" eb="76">
      <t>マツ</t>
    </rPh>
    <rPh sb="77" eb="79">
      <t>ノウギョウ</t>
    </rPh>
    <rPh sb="79" eb="81">
      <t>シュウラク</t>
    </rPh>
    <rPh sb="81" eb="83">
      <t>ハイスイ</t>
    </rPh>
    <rPh sb="83" eb="85">
      <t>ジギョウ</t>
    </rPh>
    <rPh sb="90" eb="92">
      <t>ハイシ</t>
    </rPh>
    <rPh sb="94" eb="96">
      <t>レイワ</t>
    </rPh>
    <rPh sb="97" eb="98">
      <t>ネン</t>
    </rPh>
    <rPh sb="98" eb="99">
      <t>ド</t>
    </rPh>
    <rPh sb="101" eb="103">
      <t>コウキョウ</t>
    </rPh>
    <rPh sb="103" eb="106">
      <t>ゲスイドウ</t>
    </rPh>
    <rPh sb="107" eb="109">
      <t>トウゴウ</t>
    </rPh>
    <rPh sb="112" eb="114">
      <t>ヨテイ</t>
    </rPh>
    <rPh sb="118" eb="121">
      <t>ショリジョウ</t>
    </rPh>
    <rPh sb="126" eb="128">
      <t>トリコワ</t>
    </rPh>
    <rPh sb="129" eb="131">
      <t>ヨテイ</t>
    </rPh>
    <rPh sb="137" eb="144">
      <t>シュウエキテキシュウシヒリツ</t>
    </rPh>
    <rPh sb="146" eb="149">
      <t>ショリジョウ</t>
    </rPh>
    <rPh sb="149" eb="150">
      <t>トウ</t>
    </rPh>
    <rPh sb="152" eb="154">
      <t>シュウゼン</t>
    </rPh>
    <rPh sb="154" eb="155">
      <t>リョウ</t>
    </rPh>
    <rPh sb="156" eb="158">
      <t>ゾウカ</t>
    </rPh>
    <rPh sb="159" eb="161">
      <t>キイン</t>
    </rPh>
    <rPh sb="163" eb="165">
      <t>カコウ</t>
    </rPh>
    <rPh sb="174" eb="176">
      <t>スイジュン</t>
    </rPh>
    <rPh sb="182" eb="183">
      <t>タッ</t>
    </rPh>
    <rPh sb="189" eb="191">
      <t>コンゴ</t>
    </rPh>
    <rPh sb="192" eb="194">
      <t>リョウキン</t>
    </rPh>
    <rPh sb="194" eb="196">
      <t>カイテイ</t>
    </rPh>
    <rPh sb="196" eb="197">
      <t>トウ</t>
    </rPh>
    <rPh sb="198" eb="200">
      <t>トリクミ</t>
    </rPh>
    <rPh sb="201" eb="203">
      <t>ヒツヨウ</t>
    </rPh>
    <rPh sb="209" eb="211">
      <t>キギョウ</t>
    </rPh>
    <rPh sb="211" eb="212">
      <t>サイ</t>
    </rPh>
    <rPh sb="212" eb="214">
      <t>ザンダカ</t>
    </rPh>
    <rPh sb="214" eb="215">
      <t>タイ</t>
    </rPh>
    <rPh sb="215" eb="217">
      <t>ジギョウ</t>
    </rPh>
    <rPh sb="217" eb="219">
      <t>キボ</t>
    </rPh>
    <rPh sb="219" eb="221">
      <t>ヒリツ</t>
    </rPh>
    <rPh sb="224" eb="226">
      <t>キギョウ</t>
    </rPh>
    <rPh sb="226" eb="227">
      <t>サイ</t>
    </rPh>
    <rPh sb="227" eb="229">
      <t>ザンダカ</t>
    </rPh>
    <rPh sb="229" eb="231">
      <t>ゼンガク</t>
    </rPh>
    <rPh sb="232" eb="234">
      <t>コウヒ</t>
    </rPh>
    <rPh sb="234" eb="236">
      <t>フタン</t>
    </rPh>
    <rPh sb="248" eb="249">
      <t>アラ</t>
    </rPh>
    <rPh sb="251" eb="253">
      <t>キギョウ</t>
    </rPh>
    <rPh sb="253" eb="254">
      <t>サイ</t>
    </rPh>
    <rPh sb="255" eb="257">
      <t>ハッコウ</t>
    </rPh>
    <rPh sb="265" eb="267">
      <t>レイワ</t>
    </rPh>
    <rPh sb="267" eb="268">
      <t>ガン</t>
    </rPh>
    <rPh sb="268" eb="270">
      <t>ネンド</t>
    </rPh>
    <rPh sb="271" eb="273">
      <t>ノウギョウ</t>
    </rPh>
    <rPh sb="273" eb="275">
      <t>シュウラク</t>
    </rPh>
    <rPh sb="275" eb="277">
      <t>ハイスイ</t>
    </rPh>
    <rPh sb="277" eb="279">
      <t>ジギョウ</t>
    </rPh>
    <rPh sb="283" eb="284">
      <t>スベ</t>
    </rPh>
    <rPh sb="286" eb="288">
      <t>キギョウ</t>
    </rPh>
    <rPh sb="288" eb="289">
      <t>サイ</t>
    </rPh>
    <rPh sb="290" eb="292">
      <t>ショウカン</t>
    </rPh>
    <rPh sb="293" eb="295">
      <t>シュウリョウ</t>
    </rPh>
    <rPh sb="302" eb="304">
      <t>ケイヒ</t>
    </rPh>
    <rPh sb="304" eb="306">
      <t>カイシュウ</t>
    </rPh>
    <rPh sb="306" eb="307">
      <t>リツ</t>
    </rPh>
    <rPh sb="309" eb="312">
      <t>ショリジョウ</t>
    </rPh>
    <rPh sb="312" eb="313">
      <t>トウ</t>
    </rPh>
    <rPh sb="315" eb="317">
      <t>シュウゼン</t>
    </rPh>
    <rPh sb="317" eb="318">
      <t>リョウ</t>
    </rPh>
    <rPh sb="319" eb="321">
      <t>ゾウカ</t>
    </rPh>
    <rPh sb="322" eb="324">
      <t>キイン</t>
    </rPh>
    <rPh sb="326" eb="328">
      <t>カコウ</t>
    </rPh>
    <rPh sb="337" eb="339">
      <t>スイジュン</t>
    </rPh>
    <rPh sb="345" eb="346">
      <t>タッ</t>
    </rPh>
    <rPh sb="352" eb="354">
      <t>ルイジ</t>
    </rPh>
    <rPh sb="354" eb="356">
      <t>ダンタイ</t>
    </rPh>
    <rPh sb="357" eb="359">
      <t>ヘイキン</t>
    </rPh>
    <rPh sb="361" eb="362">
      <t>ヒク</t>
    </rPh>
    <rPh sb="363" eb="365">
      <t>スウチ</t>
    </rPh>
    <rPh sb="375" eb="376">
      <t>オオ</t>
    </rPh>
    <rPh sb="378" eb="380">
      <t>ヨウイン</t>
    </rPh>
    <rPh sb="382" eb="385">
      <t>シヨウリョウ</t>
    </rPh>
    <rPh sb="386" eb="387">
      <t>ヤス</t>
    </rPh>
    <rPh sb="394" eb="396">
      <t>オスイ</t>
    </rPh>
    <rPh sb="396" eb="398">
      <t>ショリ</t>
    </rPh>
    <rPh sb="398" eb="400">
      <t>ゲンカ</t>
    </rPh>
    <rPh sb="402" eb="405">
      <t>ショリジョウ</t>
    </rPh>
    <rPh sb="405" eb="406">
      <t>トウ</t>
    </rPh>
    <rPh sb="408" eb="410">
      <t>シュウゼン</t>
    </rPh>
    <rPh sb="410" eb="411">
      <t>リョウ</t>
    </rPh>
    <rPh sb="412" eb="414">
      <t>ゾウカ</t>
    </rPh>
    <rPh sb="415" eb="417">
      <t>キイン</t>
    </rPh>
    <rPh sb="419" eb="421">
      <t>ゾウカ</t>
    </rPh>
    <rPh sb="431" eb="433">
      <t>ルイジ</t>
    </rPh>
    <rPh sb="433" eb="435">
      <t>ダンタイ</t>
    </rPh>
    <rPh sb="436" eb="438">
      <t>ヘイキン</t>
    </rPh>
    <rPh sb="440" eb="442">
      <t>シタマワ</t>
    </rPh>
    <rPh sb="447" eb="449">
      <t>テキセイ</t>
    </rPh>
    <rPh sb="450" eb="452">
      <t>オスイ</t>
    </rPh>
    <rPh sb="452" eb="454">
      <t>ショリ</t>
    </rPh>
    <rPh sb="460" eb="462">
      <t>ハンダン</t>
    </rPh>
    <rPh sb="470" eb="472">
      <t>シセツ</t>
    </rPh>
    <rPh sb="472" eb="474">
      <t>リヨウ</t>
    </rPh>
    <rPh sb="474" eb="475">
      <t>リツ</t>
    </rPh>
    <rPh sb="477" eb="479">
      <t>ルイジ</t>
    </rPh>
    <rPh sb="479" eb="481">
      <t>ダンタイ</t>
    </rPh>
    <rPh sb="482" eb="484">
      <t>ヘイキン</t>
    </rPh>
    <rPh sb="486" eb="488">
      <t>ウワマワ</t>
    </rPh>
    <rPh sb="493" eb="495">
      <t>テキセイ</t>
    </rPh>
    <rPh sb="496" eb="498">
      <t>キボ</t>
    </rPh>
    <rPh sb="502" eb="504">
      <t>ハンダン</t>
    </rPh>
    <rPh sb="512" eb="515">
      <t>スイセンカ</t>
    </rPh>
    <rPh sb="515" eb="516">
      <t>リツ</t>
    </rPh>
    <rPh sb="519" eb="521">
      <t>ルイジ</t>
    </rPh>
    <rPh sb="521" eb="523">
      <t>ダンタイ</t>
    </rPh>
    <rPh sb="524" eb="526">
      <t>ヘイキン</t>
    </rPh>
    <rPh sb="528" eb="530">
      <t>ウワマワ</t>
    </rPh>
    <rPh sb="540" eb="542">
      <t>スウチ</t>
    </rPh>
    <rPh sb="550" eb="552">
      <t>テキセイ</t>
    </rPh>
    <rPh sb="553" eb="555">
      <t>オスイ</t>
    </rPh>
    <rPh sb="555" eb="557">
      <t>ショリ</t>
    </rPh>
    <rPh sb="564" eb="566">
      <t>ハンダン</t>
    </rPh>
    <phoneticPr fontId="4"/>
  </si>
  <si>
    <t xml:space="preserve">　令和元年度末に農業集落排水事業を廃止し、令和2年度から公共下水道事業に統合する予定です。また、令和元年度に企業債の償還も完了予定ですが、公共下水道に接続するための工事、管渠の老朽化対策の検討は必要です。
　さらに、今後は、適正な使用料の検討も進めていく必要があります。
※公共下水道事業は、令和元年度に経営戦略を策定しています。
</t>
    <rPh sb="1" eb="3">
      <t>レイワ</t>
    </rPh>
    <rPh sb="3" eb="4">
      <t>ガン</t>
    </rPh>
    <rPh sb="4" eb="6">
      <t>ネンド</t>
    </rPh>
    <rPh sb="6" eb="7">
      <t>マツ</t>
    </rPh>
    <rPh sb="8" eb="10">
      <t>ノウギョウ</t>
    </rPh>
    <rPh sb="10" eb="12">
      <t>シュウラク</t>
    </rPh>
    <rPh sb="12" eb="14">
      <t>ハイスイ</t>
    </rPh>
    <rPh sb="14" eb="16">
      <t>ジギョウ</t>
    </rPh>
    <rPh sb="17" eb="19">
      <t>ハイシ</t>
    </rPh>
    <rPh sb="21" eb="23">
      <t>レイワ</t>
    </rPh>
    <rPh sb="24" eb="26">
      <t>ネンド</t>
    </rPh>
    <rPh sb="28" eb="30">
      <t>コウキョウ</t>
    </rPh>
    <rPh sb="30" eb="33">
      <t>ゲスイドウ</t>
    </rPh>
    <rPh sb="33" eb="35">
      <t>ジギョウ</t>
    </rPh>
    <rPh sb="36" eb="38">
      <t>トウゴウ</t>
    </rPh>
    <rPh sb="40" eb="42">
      <t>ヨテイ</t>
    </rPh>
    <rPh sb="48" eb="50">
      <t>レイワ</t>
    </rPh>
    <rPh sb="50" eb="51">
      <t>ガン</t>
    </rPh>
    <rPh sb="51" eb="53">
      <t>ネンド</t>
    </rPh>
    <rPh sb="54" eb="56">
      <t>キギョウ</t>
    </rPh>
    <rPh sb="56" eb="57">
      <t>サイ</t>
    </rPh>
    <rPh sb="58" eb="60">
      <t>ショウカン</t>
    </rPh>
    <rPh sb="61" eb="63">
      <t>カンリョウ</t>
    </rPh>
    <rPh sb="63" eb="65">
      <t>ヨテイ</t>
    </rPh>
    <rPh sb="69" eb="71">
      <t>コウキョウ</t>
    </rPh>
    <rPh sb="71" eb="74">
      <t>ゲスイドウ</t>
    </rPh>
    <rPh sb="75" eb="77">
      <t>セツゾク</t>
    </rPh>
    <rPh sb="82" eb="84">
      <t>コウジ</t>
    </rPh>
    <rPh sb="85" eb="87">
      <t>カンキョ</t>
    </rPh>
    <rPh sb="88" eb="91">
      <t>ロウキュウカ</t>
    </rPh>
    <rPh sb="91" eb="93">
      <t>タイサク</t>
    </rPh>
    <rPh sb="94" eb="96">
      <t>ケントウ</t>
    </rPh>
    <rPh sb="97" eb="99">
      <t>ヒツヨウ</t>
    </rPh>
    <rPh sb="108" eb="110">
      <t>コンゴ</t>
    </rPh>
    <rPh sb="112" eb="114">
      <t>テキセイ</t>
    </rPh>
    <rPh sb="115" eb="117">
      <t>シヨウ</t>
    </rPh>
    <rPh sb="117" eb="118">
      <t>リョウ</t>
    </rPh>
    <rPh sb="119" eb="121">
      <t>ケントウ</t>
    </rPh>
    <rPh sb="122" eb="123">
      <t>スス</t>
    </rPh>
    <rPh sb="127" eb="129">
      <t>ヒツヨウ</t>
    </rPh>
    <rPh sb="137" eb="139">
      <t>コウキョウ</t>
    </rPh>
    <rPh sb="139" eb="142">
      <t>ゲスイドウ</t>
    </rPh>
    <rPh sb="142" eb="144">
      <t>ジギョウ</t>
    </rPh>
    <rPh sb="146" eb="148">
      <t>レイワ</t>
    </rPh>
    <rPh sb="148" eb="149">
      <t>ガン</t>
    </rPh>
    <rPh sb="149" eb="151">
      <t>ネンド</t>
    </rPh>
    <rPh sb="152" eb="154">
      <t>ケイエイ</t>
    </rPh>
    <rPh sb="154" eb="156">
      <t>センリャク</t>
    </rPh>
    <rPh sb="157" eb="159">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</si>
</sst>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B4-453C-8115-F0B63AD3BCB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C0B4-453C-8115-F0B63AD3BCB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63.48</c:v>
                </c:pt>
                <c:pt idx="1">
                  <c:v>63.48</c:v>
                </c:pt>
                <c:pt idx="2">
                  <c:v>63.48</c:v>
                </c:pt>
                <c:pt idx="3">
                  <c:v>61.8</c:v>
                </c:pt>
                <c:pt idx="4">
                  <c:v>62.92</c:v>
                </c:pt>
              </c:numCache>
            </c:numRef>
          </c:val>
          <c:extLst>
            <c:ext xmlns:c16="http://schemas.microsoft.com/office/drawing/2014/chart" uri="{C3380CC4-5D6E-409C-BE32-E72D297353CC}">
              <c16:uniqueId val="{00000000-A5F2-4383-A39A-5B0D613A679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A5F2-4383-A39A-5B0D613A679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99.51</c:v>
                </c:pt>
                <c:pt idx="1">
                  <c:v>99.51</c:v>
                </c:pt>
                <c:pt idx="2">
                  <c:v>99.49</c:v>
                </c:pt>
                <c:pt idx="3">
                  <c:v>99.76</c:v>
                </c:pt>
                <c:pt idx="4">
                  <c:v>100</c:v>
                </c:pt>
              </c:numCache>
            </c:numRef>
          </c:val>
          <c:extLst>
            <c:ext xmlns:c16="http://schemas.microsoft.com/office/drawing/2014/chart" uri="{C3380CC4-5D6E-409C-BE32-E72D297353CC}">
              <c16:uniqueId val="{00000000-B158-4759-A057-741B5FD24F1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B158-4759-A057-741B5FD24F1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81.53</c:v>
                </c:pt>
                <c:pt idx="1">
                  <c:v>71.55</c:v>
                </c:pt>
                <c:pt idx="2">
                  <c:v>59.05</c:v>
                </c:pt>
                <c:pt idx="3">
                  <c:v>65.55</c:v>
                </c:pt>
                <c:pt idx="4">
                  <c:v>64.25</c:v>
                </c:pt>
              </c:numCache>
            </c:numRef>
          </c:val>
          <c:extLst>
            <c:ext xmlns:c16="http://schemas.microsoft.com/office/drawing/2014/chart" uri="{C3380CC4-5D6E-409C-BE32-E72D297353CC}">
              <c16:uniqueId val="{00000000-B332-4B6F-A95F-FE721350C15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32-4B6F-A95F-FE721350C15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19-48EC-920C-3568BA67C22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19-48EC-920C-3568BA67C22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78-4183-88EF-DF07657F0E2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78-4183-88EF-DF07657F0E2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A2-45D3-A374-424C5BD69F8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A2-45D3-A374-424C5BD69F8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5B-4A52-87FC-D3A13364129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5B-4A52-87FC-D3A13364129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821.79</c:v>
                </c:pt>
                <c:pt idx="1">
                  <c:v>0</c:v>
                </c:pt>
                <c:pt idx="2">
                  <c:v>0</c:v>
                </c:pt>
                <c:pt idx="3">
                  <c:v>0</c:v>
                </c:pt>
                <c:pt idx="4">
                  <c:v>0</c:v>
                </c:pt>
              </c:numCache>
            </c:numRef>
          </c:val>
          <c:extLst>
            <c:ext xmlns:c16="http://schemas.microsoft.com/office/drawing/2014/chart" uri="{C3380CC4-5D6E-409C-BE32-E72D297353CC}">
              <c16:uniqueId val="{00000000-DC24-4FA8-B91C-2477009C057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DC24-4FA8-B91C-2477009C057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21.11</c:v>
                </c:pt>
                <c:pt idx="1">
                  <c:v>45</c:v>
                </c:pt>
                <c:pt idx="2">
                  <c:v>41.35</c:v>
                </c:pt>
                <c:pt idx="3">
                  <c:v>51.74</c:v>
                </c:pt>
                <c:pt idx="4">
                  <c:v>42.81</c:v>
                </c:pt>
              </c:numCache>
            </c:numRef>
          </c:val>
          <c:extLst>
            <c:ext xmlns:c16="http://schemas.microsoft.com/office/drawing/2014/chart" uri="{C3380CC4-5D6E-409C-BE32-E72D297353CC}">
              <c16:uniqueId val="{00000000-4B58-4CCF-A027-C2F1FC051D0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4B58-4CCF-A027-C2F1FC051D0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423.99</c:v>
                </c:pt>
                <c:pt idx="1">
                  <c:v>201.15</c:v>
                </c:pt>
                <c:pt idx="2">
                  <c:v>219.04</c:v>
                </c:pt>
                <c:pt idx="3">
                  <c:v>175.84</c:v>
                </c:pt>
                <c:pt idx="4">
                  <c:v>214.98</c:v>
                </c:pt>
              </c:numCache>
            </c:numRef>
          </c:val>
          <c:extLst>
            <c:ext xmlns:c16="http://schemas.microsoft.com/office/drawing/2014/chart" uri="{C3380CC4-5D6E-409C-BE32-E72D297353CC}">
              <c16:uniqueId val="{00000000-393E-49B4-8297-0CDA1B8F26D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393E-49B4-8297-0CDA1B8F26D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大府市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92356</v>
      </c>
      <c r="AM8" s="68"/>
      <c r="AN8" s="68"/>
      <c r="AO8" s="68"/>
      <c r="AP8" s="68"/>
      <c r="AQ8" s="68"/>
      <c r="AR8" s="68"/>
      <c r="AS8" s="68"/>
      <c r="AT8" s="67">
        <f>データ!T6</f>
        <v>33.659999999999997</v>
      </c>
      <c r="AU8" s="67"/>
      <c r="AV8" s="67"/>
      <c r="AW8" s="67"/>
      <c r="AX8" s="67"/>
      <c r="AY8" s="67"/>
      <c r="AZ8" s="67"/>
      <c r="BA8" s="67"/>
      <c r="BB8" s="67">
        <f>データ!U6</f>
        <v>2743.79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0.45</v>
      </c>
      <c r="Q10" s="67"/>
      <c r="R10" s="67"/>
      <c r="S10" s="67"/>
      <c r="T10" s="67"/>
      <c r="U10" s="67"/>
      <c r="V10" s="67"/>
      <c r="W10" s="67">
        <f>データ!Q6</f>
        <v>90.12</v>
      </c>
      <c r="X10" s="67"/>
      <c r="Y10" s="67"/>
      <c r="Z10" s="67"/>
      <c r="AA10" s="67"/>
      <c r="AB10" s="67"/>
      <c r="AC10" s="67"/>
      <c r="AD10" s="68">
        <f>データ!R6</f>
        <v>1620</v>
      </c>
      <c r="AE10" s="68"/>
      <c r="AF10" s="68"/>
      <c r="AG10" s="68"/>
      <c r="AH10" s="68"/>
      <c r="AI10" s="68"/>
      <c r="AJ10" s="68"/>
      <c r="AK10" s="2"/>
      <c r="AL10" s="68">
        <f>データ!V6</f>
        <v>412</v>
      </c>
      <c r="AM10" s="68"/>
      <c r="AN10" s="68"/>
      <c r="AO10" s="68"/>
      <c r="AP10" s="68"/>
      <c r="AQ10" s="68"/>
      <c r="AR10" s="68"/>
      <c r="AS10" s="68"/>
      <c r="AT10" s="67">
        <f>データ!W6</f>
        <v>0.1</v>
      </c>
      <c r="AU10" s="67"/>
      <c r="AV10" s="67"/>
      <c r="AW10" s="67"/>
      <c r="AX10" s="67"/>
      <c r="AY10" s="67"/>
      <c r="AZ10" s="67"/>
      <c r="BA10" s="67"/>
      <c r="BB10" s="67">
        <f>データ!X6</f>
        <v>4120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vMpfg8nBcCW229ZnAuVeuINKfFUKlWNC400rwm93jdCRYopLmPCk/Bwp4OKKlDOOUneJ02YlmiPe5GxVVqKFgA==" saltValue="YYAoCp3mWjitf0V68WScA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232238</v>
      </c>
      <c r="D6" s="33">
        <f t="shared" si="3"/>
        <v>47</v>
      </c>
      <c r="E6" s="33">
        <f t="shared" si="3"/>
        <v>17</v>
      </c>
      <c r="F6" s="33">
        <f t="shared" si="3"/>
        <v>5</v>
      </c>
      <c r="G6" s="33">
        <f t="shared" si="3"/>
        <v>0</v>
      </c>
      <c r="H6" s="33" t="str">
        <f t="shared" si="3"/>
        <v>愛知県　大府市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0.45</v>
      </c>
      <c r="Q6" s="34">
        <f t="shared" si="3"/>
        <v>90.12</v>
      </c>
      <c r="R6" s="34">
        <f t="shared" si="3"/>
        <v>1620</v>
      </c>
      <c r="S6" s="34">
        <f t="shared" si="3"/>
        <v>92356</v>
      </c>
      <c r="T6" s="34">
        <f t="shared" si="3"/>
        <v>33.659999999999997</v>
      </c>
      <c r="U6" s="34">
        <f t="shared" si="3"/>
        <v>2743.79</v>
      </c>
      <c r="V6" s="34">
        <f t="shared" si="3"/>
        <v>412</v>
      </c>
      <c r="W6" s="34">
        <f t="shared" si="3"/>
        <v>0.1</v>
      </c>
      <c r="X6" s="34">
        <f t="shared" si="3"/>
        <v>4120</v>
      </c>
      <c r="Y6" s="35">
        <f>IF(Y7="",NA(),Y7)</f>
        <v>81.53</v>
      </c>
      <c r="Z6" s="35">
        <f t="shared" ref="Z6:AH6" si="4">IF(Z7="",NA(),Z7)</f>
        <v>71.55</v>
      </c>
      <c r="AA6" s="35">
        <f t="shared" si="4"/>
        <v>59.05</v>
      </c>
      <c r="AB6" s="35">
        <f t="shared" si="4"/>
        <v>65.55</v>
      </c>
      <c r="AC6" s="35">
        <f t="shared" si="4"/>
        <v>64.25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821.79</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21.11</v>
      </c>
      <c r="BR6" s="35">
        <f t="shared" ref="BR6:BZ6" si="8">IF(BR7="",NA(),BR7)</f>
        <v>45</v>
      </c>
      <c r="BS6" s="35">
        <f t="shared" si="8"/>
        <v>41.35</v>
      </c>
      <c r="BT6" s="35">
        <f t="shared" si="8"/>
        <v>51.74</v>
      </c>
      <c r="BU6" s="35">
        <f t="shared" si="8"/>
        <v>42.81</v>
      </c>
      <c r="BV6" s="35">
        <f t="shared" si="8"/>
        <v>50.82</v>
      </c>
      <c r="BW6" s="35">
        <f t="shared" si="8"/>
        <v>52.19</v>
      </c>
      <c r="BX6" s="35">
        <f t="shared" si="8"/>
        <v>55.32</v>
      </c>
      <c r="BY6" s="35">
        <f t="shared" si="8"/>
        <v>59.8</v>
      </c>
      <c r="BZ6" s="35">
        <f t="shared" si="8"/>
        <v>57.77</v>
      </c>
      <c r="CA6" s="34" t="str">
        <f>IF(CA7="","",IF(CA7="-","【-】","【"&amp;SUBSTITUTE(TEXT(CA7,"#,##0.00"),"-","△")&amp;"】"))</f>
        <v>【59.51】</v>
      </c>
      <c r="CB6" s="35">
        <f>IF(CB7="",NA(),CB7)</f>
        <v>423.99</v>
      </c>
      <c r="CC6" s="35">
        <f t="shared" ref="CC6:CK6" si="9">IF(CC7="",NA(),CC7)</f>
        <v>201.15</v>
      </c>
      <c r="CD6" s="35">
        <f t="shared" si="9"/>
        <v>219.04</v>
      </c>
      <c r="CE6" s="35">
        <f t="shared" si="9"/>
        <v>175.84</v>
      </c>
      <c r="CF6" s="35">
        <f t="shared" si="9"/>
        <v>214.98</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63.48</v>
      </c>
      <c r="CN6" s="35">
        <f t="shared" ref="CN6:CV6" si="10">IF(CN7="",NA(),CN7)</f>
        <v>63.48</v>
      </c>
      <c r="CO6" s="35">
        <f t="shared" si="10"/>
        <v>63.48</v>
      </c>
      <c r="CP6" s="35">
        <f t="shared" si="10"/>
        <v>61.8</v>
      </c>
      <c r="CQ6" s="35">
        <f t="shared" si="10"/>
        <v>62.92</v>
      </c>
      <c r="CR6" s="35">
        <f t="shared" si="10"/>
        <v>53.24</v>
      </c>
      <c r="CS6" s="35">
        <f t="shared" si="10"/>
        <v>52.31</v>
      </c>
      <c r="CT6" s="35">
        <f t="shared" si="10"/>
        <v>60.65</v>
      </c>
      <c r="CU6" s="35">
        <f t="shared" si="10"/>
        <v>51.75</v>
      </c>
      <c r="CV6" s="35">
        <f t="shared" si="10"/>
        <v>50.68</v>
      </c>
      <c r="CW6" s="34" t="str">
        <f>IF(CW7="","",IF(CW7="-","【-】","【"&amp;SUBSTITUTE(TEXT(CW7,"#,##0.00"),"-","△")&amp;"】"))</f>
        <v>【52.23】</v>
      </c>
      <c r="CX6" s="35">
        <f>IF(CX7="",NA(),CX7)</f>
        <v>99.51</v>
      </c>
      <c r="CY6" s="35">
        <f t="shared" ref="CY6:DG6" si="11">IF(CY7="",NA(),CY7)</f>
        <v>99.51</v>
      </c>
      <c r="CZ6" s="35">
        <f t="shared" si="11"/>
        <v>99.49</v>
      </c>
      <c r="DA6" s="35">
        <f t="shared" si="11"/>
        <v>99.76</v>
      </c>
      <c r="DB6" s="35">
        <f t="shared" si="11"/>
        <v>100</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232238</v>
      </c>
      <c r="D7" s="37">
        <v>47</v>
      </c>
      <c r="E7" s="37">
        <v>17</v>
      </c>
      <c r="F7" s="37">
        <v>5</v>
      </c>
      <c r="G7" s="37">
        <v>0</v>
      </c>
      <c r="H7" s="37" t="s">
        <v>97</v>
      </c>
      <c r="I7" s="37" t="s">
        <v>98</v>
      </c>
      <c r="J7" s="37" t="s">
        <v>99</v>
      </c>
      <c r="K7" s="37" t="s">
        <v>100</v>
      </c>
      <c r="L7" s="37" t="s">
        <v>101</v>
      </c>
      <c r="M7" s="37" t="s">
        <v>102</v>
      </c>
      <c r="N7" s="38" t="s">
        <v>103</v>
      </c>
      <c r="O7" s="38" t="s">
        <v>104</v>
      </c>
      <c r="P7" s="38">
        <v>0.45</v>
      </c>
      <c r="Q7" s="38">
        <v>90.12</v>
      </c>
      <c r="R7" s="38">
        <v>1620</v>
      </c>
      <c r="S7" s="38">
        <v>92356</v>
      </c>
      <c r="T7" s="38">
        <v>33.659999999999997</v>
      </c>
      <c r="U7" s="38">
        <v>2743.79</v>
      </c>
      <c r="V7" s="38">
        <v>412</v>
      </c>
      <c r="W7" s="38">
        <v>0.1</v>
      </c>
      <c r="X7" s="38">
        <v>4120</v>
      </c>
      <c r="Y7" s="38">
        <v>81.53</v>
      </c>
      <c r="Z7" s="38">
        <v>71.55</v>
      </c>
      <c r="AA7" s="38">
        <v>59.05</v>
      </c>
      <c r="AB7" s="38">
        <v>65.55</v>
      </c>
      <c r="AC7" s="38">
        <v>64.25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821.79</v>
      </c>
      <c r="BG7" s="38">
        <v>0</v>
      </c>
      <c r="BH7" s="38">
        <v>0</v>
      </c>
      <c r="BI7" s="38">
        <v>0</v>
      </c>
      <c r="BJ7" s="38">
        <v>0</v>
      </c>
      <c r="BK7" s="38">
        <v>1044.8</v>
      </c>
      <c r="BL7" s="38">
        <v>1081.8</v>
      </c>
      <c r="BM7" s="38">
        <v>974.93</v>
      </c>
      <c r="BN7" s="38">
        <v>855.8</v>
      </c>
      <c r="BO7" s="38">
        <v>789.46</v>
      </c>
      <c r="BP7" s="38">
        <v>747.76</v>
      </c>
      <c r="BQ7" s="38">
        <v>21.11</v>
      </c>
      <c r="BR7" s="38">
        <v>45</v>
      </c>
      <c r="BS7" s="38">
        <v>41.35</v>
      </c>
      <c r="BT7" s="38">
        <v>51.74</v>
      </c>
      <c r="BU7" s="38">
        <v>42.81</v>
      </c>
      <c r="BV7" s="38">
        <v>50.82</v>
      </c>
      <c r="BW7" s="38">
        <v>52.19</v>
      </c>
      <c r="BX7" s="38">
        <v>55.32</v>
      </c>
      <c r="BY7" s="38">
        <v>59.8</v>
      </c>
      <c r="BZ7" s="38">
        <v>57.77</v>
      </c>
      <c r="CA7" s="38">
        <v>59.51</v>
      </c>
      <c r="CB7" s="38">
        <v>423.99</v>
      </c>
      <c r="CC7" s="38">
        <v>201.15</v>
      </c>
      <c r="CD7" s="38">
        <v>219.04</v>
      </c>
      <c r="CE7" s="38">
        <v>175.84</v>
      </c>
      <c r="CF7" s="38">
        <v>214.98</v>
      </c>
      <c r="CG7" s="38">
        <v>300.52</v>
      </c>
      <c r="CH7" s="38">
        <v>296.14</v>
      </c>
      <c r="CI7" s="38">
        <v>283.17</v>
      </c>
      <c r="CJ7" s="38">
        <v>263.76</v>
      </c>
      <c r="CK7" s="38">
        <v>274.35000000000002</v>
      </c>
      <c r="CL7" s="38">
        <v>261.45999999999998</v>
      </c>
      <c r="CM7" s="38">
        <v>63.48</v>
      </c>
      <c r="CN7" s="38">
        <v>63.48</v>
      </c>
      <c r="CO7" s="38">
        <v>63.48</v>
      </c>
      <c r="CP7" s="38">
        <v>61.8</v>
      </c>
      <c r="CQ7" s="38">
        <v>62.92</v>
      </c>
      <c r="CR7" s="38">
        <v>53.24</v>
      </c>
      <c r="CS7" s="38">
        <v>52.31</v>
      </c>
      <c r="CT7" s="38">
        <v>60.65</v>
      </c>
      <c r="CU7" s="38">
        <v>51.75</v>
      </c>
      <c r="CV7" s="38">
        <v>50.68</v>
      </c>
      <c r="CW7" s="38">
        <v>52.23</v>
      </c>
      <c r="CX7" s="38">
        <v>99.51</v>
      </c>
      <c r="CY7" s="38">
        <v>99.51</v>
      </c>
      <c r="CZ7" s="38">
        <v>99.49</v>
      </c>
      <c r="DA7" s="38">
        <v>99.76</v>
      </c>
      <c r="DB7" s="38">
        <v>100</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TBl0471</cp:lastModifiedBy>
  <cp:lastPrinted>2020-01-22T04:09:16Z</cp:lastPrinted>
  <dcterms:created xsi:type="dcterms:W3CDTF">2019-12-05T05:20:31Z</dcterms:created>
  <dcterms:modified xsi:type="dcterms:W3CDTF">2020-02-10T02:09:41Z</dcterms:modified>
  <cp:category/>
</cp:coreProperties>
</file>