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0\30水道部\10下水道課\ファイリング\P3下水道\03国・県\01通知・照会\13経営比較分析表\R1\20200204公営企業に係る「経営比較分析表」の分析等の確認について\03回答\"/>
    </mc:Choice>
  </mc:AlternateContent>
  <workbookProtection workbookAlgorithmName="SHA-512" workbookHashValue="5qy3dGI7zkysWjf7R8rjoU15wD780gC6e0ymf4OfEg03tVGA/BIx2J63rFY10D2K30r1Y9x5LNWYHTDiN0dkQw==" workbookSaltValue="fOp7monxLxRlz+VM6ij+d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<sst xmlns="http://schemas.openxmlformats.org/spreadsheetml/2006/main" count="223" uniqueCount="110">
  <si>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</si>
  <si>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</si>
  <si>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</si>
  <si>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</si>
  <si>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</si>
  <si>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</si>
  <si>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</si>
  <si>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</si>
  <si>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</si>
  <si>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</si>
  <si>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</si>
  <si>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</si>
  <si>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</si>
  <si>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</si>
  <si>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</si>
  <si>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</si>
  <si>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</si>
  <si>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</si>
  <si>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</si>
  <si>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</si>
  <si>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</si>
  <si>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</si>
  <si>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</si>
  <si>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</si>
  <si>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</si>
  <si>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</si>
  <si>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</si>
  <si>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</si>
  <si>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</si>
  <si>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</si>
  <si>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</si>
  <si>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</si>
  <si>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</si>
  <si>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</si>
  <si>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</si>
  <si>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</si>
  <si>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</si>
  <si>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</si>
  <si>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</si>
  <si>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</si>
  <si>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</si>
  <si>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</si>
  <si>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</si>
  <si>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</si>
  <si>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</si>
  <si>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</si>
  <si>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</si>
  <si>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</si>
  <si>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</si>
  <si>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</si>
  <si>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</si>
  <si>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</si>
  <si>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</si>
  <si>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</si>
  <si>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</si>
  <si>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</si>
  <si>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</si>
  <si>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</si>
  <si>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</si>
  <si>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</si>
  <si>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</si>
  <si>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</si>
  <si>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</si>
  <si>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</si>
  <si>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</si>
  <si>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</si>
  <si>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</si>
  <si>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</si>
  <si>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</si>
  <si>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</si>
  <si>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</si>
  <si>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</si>
  <si>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</si>
  <si>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</si>
  <si>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</si>
  <si>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</si>
  <si>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</si>
  <si>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</si>
  <si>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</si>
  <si>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</si>
  <si>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</si>
  <si>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</si>
  <si>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</si>
  <si>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</si>
  <si>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</si>
  <si>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</si>
  <si>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</si>
  <si>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</si>
  <si>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</si>
  <si>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</si>
  <si>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</si>
  <si>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</si>
  <si>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</si>
  <si>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</si>
  <si>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</si>
  <si>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</si>
  <si>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</si>
  <si>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</si>
  <si>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</si>
  <si>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</si>
  <si>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</si>
  <si>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</si>
  <si>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</si>
  <si>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</si>
  <si>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</si>
  <si>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</si>
  <si>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</si>
  <si>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４５年度から下水道事業を進めているため更新時期を迎えている下水道施設が多く、維持管理費用やその資金調達、更新手法等が現在直面している大きな課題となっています。会計処理の見直しにより累積欠損金は解消し、黒字経営となりましたが、市の財政状況も切迫しており、一般会計からの長期的かつ安定した十分な繰入金は期待できず、厳しい事業経営を迫られています。そのため、今後も経営状況を注視し、必要に応じて使用料の見直しの検討や、更なる経費削減として汚泥処理の共同化を進めるとともに、令和元年度末策定予定の下水道事業経営戦略を基に、事業の健全化、効率化に取り組んでいきます。</t>
    <rPh sb="1" eb="3">
      <t>ショウワ</t>
    </rPh>
    <rPh sb="5" eb="7">
      <t>ネンド</t>
    </rPh>
    <rPh sb="9" eb="12">
      <t>ゲスイドウ</t>
    </rPh>
    <rPh sb="12" eb="14">
      <t>ジギョウ</t>
    </rPh>
    <rPh sb="15" eb="16">
      <t>スス</t>
    </rPh>
    <rPh sb="22" eb="24">
      <t>コウシン</t>
    </rPh>
    <rPh sb="24" eb="26">
      <t>ジキ</t>
    </rPh>
    <rPh sb="27" eb="28">
      <t>ムカ</t>
    </rPh>
    <rPh sb="32" eb="35">
      <t>ゲスイドウ</t>
    </rPh>
    <rPh sb="35" eb="37">
      <t>シセツ</t>
    </rPh>
    <rPh sb="38" eb="39">
      <t>オオ</t>
    </rPh>
    <rPh sb="41" eb="43">
      <t>イジ</t>
    </rPh>
    <rPh sb="43" eb="45">
      <t>カンリ</t>
    </rPh>
    <rPh sb="45" eb="47">
      <t>ヒヨウ</t>
    </rPh>
    <rPh sb="50" eb="52">
      <t>シキン</t>
    </rPh>
    <rPh sb="52" eb="54">
      <t>チョウタツ</t>
    </rPh>
    <rPh sb="55" eb="57">
      <t>コウシン</t>
    </rPh>
    <rPh sb="57" eb="59">
      <t>シュホウ</t>
    </rPh>
    <rPh sb="59" eb="60">
      <t>トウ</t>
    </rPh>
    <rPh sb="61" eb="63">
      <t>ゲンザイ</t>
    </rPh>
    <rPh sb="63" eb="65">
      <t>チョクメン</t>
    </rPh>
    <rPh sb="69" eb="70">
      <t>オオ</t>
    </rPh>
    <rPh sb="72" eb="74">
      <t>カダイ</t>
    </rPh>
    <rPh sb="82" eb="84">
      <t>カイケイ</t>
    </rPh>
    <rPh sb="84" eb="86">
      <t>ショリ</t>
    </rPh>
    <rPh sb="87" eb="89">
      <t>ミナオ</t>
    </rPh>
    <rPh sb="93" eb="95">
      <t>ルイセキ</t>
    </rPh>
    <rPh sb="95" eb="97">
      <t>ケッソン</t>
    </rPh>
    <rPh sb="97" eb="98">
      <t>キン</t>
    </rPh>
    <rPh sb="99" eb="101">
      <t>カイショウ</t>
    </rPh>
    <rPh sb="103" eb="105">
      <t>クロジ</t>
    </rPh>
    <rPh sb="105" eb="107">
      <t>ケイエイ</t>
    </rPh>
    <rPh sb="115" eb="116">
      <t>シ</t>
    </rPh>
    <rPh sb="117" eb="119">
      <t>ザイセイ</t>
    </rPh>
    <rPh sb="119" eb="121">
      <t>ジョウキョウ</t>
    </rPh>
    <rPh sb="122" eb="124">
      <t>セッパク</t>
    </rPh>
    <rPh sb="129" eb="131">
      <t>イッパン</t>
    </rPh>
    <rPh sb="131" eb="133">
      <t>カイケイ</t>
    </rPh>
    <rPh sb="136" eb="139">
      <t>チョウキテキ</t>
    </rPh>
    <rPh sb="141" eb="143">
      <t>アンテイ</t>
    </rPh>
    <rPh sb="145" eb="147">
      <t>ジュウブン</t>
    </rPh>
    <rPh sb="148" eb="150">
      <t>クリイレ</t>
    </rPh>
    <rPh sb="150" eb="151">
      <t>キン</t>
    </rPh>
    <rPh sb="152" eb="154">
      <t>キタイ</t>
    </rPh>
    <rPh sb="158" eb="159">
      <t>キビ</t>
    </rPh>
    <rPh sb="161" eb="163">
      <t>ジギョウ</t>
    </rPh>
    <rPh sb="163" eb="165">
      <t>ケイエイ</t>
    </rPh>
    <rPh sb="166" eb="167">
      <t>セマ</t>
    </rPh>
    <rPh sb="179" eb="181">
      <t>コンゴ</t>
    </rPh>
    <rPh sb="182" eb="184">
      <t>ケイエイ</t>
    </rPh>
    <rPh sb="184" eb="186">
      <t>ジョウキョウ</t>
    </rPh>
    <rPh sb="187" eb="189">
      <t>チュウシ</t>
    </rPh>
    <rPh sb="191" eb="193">
      <t>ヒツヨウ</t>
    </rPh>
    <rPh sb="194" eb="195">
      <t>オウ</t>
    </rPh>
    <rPh sb="197" eb="200">
      <t>シヨウリョウ</t>
    </rPh>
    <rPh sb="201" eb="203">
      <t>ミナオ</t>
    </rPh>
    <rPh sb="205" eb="207">
      <t>ケントウ</t>
    </rPh>
    <rPh sb="209" eb="210">
      <t>サラ</t>
    </rPh>
    <rPh sb="212" eb="214">
      <t>ケイヒ</t>
    </rPh>
    <rPh sb="214" eb="216">
      <t>サクゲン</t>
    </rPh>
    <rPh sb="219" eb="221">
      <t>オデイ</t>
    </rPh>
    <rPh sb="221" eb="223">
      <t>ショリ</t>
    </rPh>
    <rPh sb="224" eb="227">
      <t>キョウドウカ</t>
    </rPh>
    <rPh sb="228" eb="229">
      <t>スス</t>
    </rPh>
    <rPh sb="236" eb="238">
      <t>レイワ</t>
    </rPh>
    <rPh sb="238" eb="240">
      <t>ガンネン</t>
    </rPh>
    <rPh sb="240" eb="241">
      <t>ド</t>
    </rPh>
    <rPh sb="241" eb="242">
      <t>マツ</t>
    </rPh>
    <rPh sb="242" eb="244">
      <t>サクテイ</t>
    </rPh>
    <rPh sb="244" eb="246">
      <t>ヨテイ</t>
    </rPh>
    <rPh sb="247" eb="250">
      <t>ゲスイドウ</t>
    </rPh>
    <rPh sb="250" eb="252">
      <t>ジギョウ</t>
    </rPh>
    <rPh sb="252" eb="254">
      <t>ケイエイ</t>
    </rPh>
    <rPh sb="254" eb="256">
      <t>センリャク</t>
    </rPh>
    <rPh sb="257" eb="258">
      <t>モト</t>
    </rPh>
    <rPh sb="260" eb="262">
      <t>ジギョウ</t>
    </rPh>
    <rPh sb="263" eb="266">
      <t>ケンゼンカ</t>
    </rPh>
    <rPh sb="267" eb="270">
      <t>コウリツカ</t>
    </rPh>
    <rPh sb="271" eb="272">
      <t>ト</t>
    </rPh>
    <rPh sb="273" eb="274">
      <t>ク</t>
    </rPh>
    <phoneticPr fontId="4"/>
  </si>
  <si>
    <t>　会計処理の見直しに伴い、企業債償還金に対する他会計繰入金長期前受金の収益化を行ったことや、未償還残高減等による企業債支払利息の減少等により、①経常収支比率は大幅に改善し、⑥汚水処理原価は大幅減となりました。また、⑤経費回収率の算定基礎となる⑥汚水処理原価の大幅減に伴い、⑤経費回収率も大幅に改善しました。しかし、施設老朽化による施設更新費用や定期点検費用の増加傾向が続いている影響により、今後①経常収支比率が減少し、⑥汚水処理原価が増加していくことが予想されます。⑦施設利用率は６０％程度で推移しており、現在は処理能力が過大となっていますが、今後の施設更新時に見直しを検討していく予定です。会計処理の見直しに伴い、企業債償還金に対する他会計繰入金長期前受金の収益化を行ったことにより、欠損金は利益剰余金に転じ、②累積欠損金比率は０となりましたが、本市では、市街化区域内の下水道整備が既に終了しているため⑧水洗化率の上昇は期待できず、また、人口減少社会の到来もあるため、今後下水道使用料の大幅な自然増は期待できない状況となっています。下水道事業の経営に当たり、一般会計から国の繰出基準額以上の繰入を受けてはいますが、この先、一般会計からの繰入額の増加は見込めず、前述した要因等もあるため、今後も経営状況を注視し、必要に応じて、収益の多くを占める下水道使用料の改定や、効率化による経費節減等の検討を進めていきます。</t>
    <rPh sb="1" eb="3">
      <t>カイケイ</t>
    </rPh>
    <rPh sb="3" eb="5">
      <t>ショリ</t>
    </rPh>
    <rPh sb="6" eb="8">
      <t>ミナオ</t>
    </rPh>
    <rPh sb="10" eb="11">
      <t>トモナ</t>
    </rPh>
    <rPh sb="13" eb="15">
      <t>キギョウ</t>
    </rPh>
    <rPh sb="15" eb="16">
      <t>サイ</t>
    </rPh>
    <rPh sb="16" eb="18">
      <t>ショウカン</t>
    </rPh>
    <rPh sb="18" eb="19">
      <t>キン</t>
    </rPh>
    <rPh sb="20" eb="21">
      <t>タイ</t>
    </rPh>
    <rPh sb="23" eb="24">
      <t>タ</t>
    </rPh>
    <rPh sb="24" eb="26">
      <t>カイケイ</t>
    </rPh>
    <rPh sb="26" eb="28">
      <t>クリイレ</t>
    </rPh>
    <rPh sb="28" eb="29">
      <t>キン</t>
    </rPh>
    <rPh sb="29" eb="31">
      <t>チョウキ</t>
    </rPh>
    <rPh sb="31" eb="34">
      <t>マエウケキン</t>
    </rPh>
    <rPh sb="35" eb="38">
      <t>シュウエキカ</t>
    </rPh>
    <rPh sb="39" eb="40">
      <t>オコナ</t>
    </rPh>
    <rPh sb="46" eb="49">
      <t>ミショウカン</t>
    </rPh>
    <rPh sb="49" eb="51">
      <t>ザンダカ</t>
    </rPh>
    <rPh sb="51" eb="52">
      <t>ゲン</t>
    </rPh>
    <rPh sb="52" eb="53">
      <t>トウ</t>
    </rPh>
    <rPh sb="56" eb="58">
      <t>キギョウ</t>
    </rPh>
    <rPh sb="58" eb="59">
      <t>サイ</t>
    </rPh>
    <rPh sb="59" eb="61">
      <t>シハライ</t>
    </rPh>
    <rPh sb="61" eb="63">
      <t>リソク</t>
    </rPh>
    <rPh sb="64" eb="66">
      <t>ゲンショウ</t>
    </rPh>
    <rPh sb="66" eb="67">
      <t>トウ</t>
    </rPh>
    <rPh sb="72" eb="74">
      <t>ケイジョウ</t>
    </rPh>
    <rPh sb="74" eb="76">
      <t>シュウシ</t>
    </rPh>
    <rPh sb="76" eb="78">
      <t>ヒリツ</t>
    </rPh>
    <rPh sb="79" eb="81">
      <t>オオハバ</t>
    </rPh>
    <rPh sb="82" eb="84">
      <t>カイゼン</t>
    </rPh>
    <rPh sb="87" eb="89">
      <t>オスイ</t>
    </rPh>
    <rPh sb="89" eb="91">
      <t>ショリ</t>
    </rPh>
    <rPh sb="91" eb="93">
      <t>ゲンカ</t>
    </rPh>
    <rPh sb="94" eb="96">
      <t>オオハバ</t>
    </rPh>
    <rPh sb="96" eb="97">
      <t>ゲン</t>
    </rPh>
    <rPh sb="108" eb="110">
      <t>ケイヒ</t>
    </rPh>
    <rPh sb="110" eb="112">
      <t>カイシュウ</t>
    </rPh>
    <rPh sb="112" eb="113">
      <t>リツ</t>
    </rPh>
    <rPh sb="114" eb="116">
      <t>サンテイ</t>
    </rPh>
    <rPh sb="116" eb="118">
      <t>キソ</t>
    </rPh>
    <rPh sb="122" eb="124">
      <t>オスイ</t>
    </rPh>
    <rPh sb="124" eb="126">
      <t>ショリ</t>
    </rPh>
    <rPh sb="126" eb="128">
      <t>ゲンカ</t>
    </rPh>
    <rPh sb="129" eb="131">
      <t>オオハバ</t>
    </rPh>
    <rPh sb="131" eb="132">
      <t>ゲン</t>
    </rPh>
    <rPh sb="133" eb="134">
      <t>トモナ</t>
    </rPh>
    <rPh sb="137" eb="139">
      <t>ケイヒ</t>
    </rPh>
    <rPh sb="139" eb="141">
      <t>カイシュウ</t>
    </rPh>
    <rPh sb="141" eb="142">
      <t>リツ</t>
    </rPh>
    <rPh sb="143" eb="145">
      <t>オオハバ</t>
    </rPh>
    <rPh sb="146" eb="148">
      <t>カイゼン</t>
    </rPh>
    <rPh sb="157" eb="159">
      <t>シセツ</t>
    </rPh>
    <rPh sb="159" eb="162">
      <t>ロウキュウカ</t>
    </rPh>
    <rPh sb="165" eb="167">
      <t>シセツ</t>
    </rPh>
    <rPh sb="167" eb="169">
      <t>コウシン</t>
    </rPh>
    <rPh sb="169" eb="171">
      <t>ヒヨウ</t>
    </rPh>
    <rPh sb="172" eb="174">
      <t>テイキ</t>
    </rPh>
    <rPh sb="174" eb="176">
      <t>テンケン</t>
    </rPh>
    <rPh sb="176" eb="178">
      <t>ヒヨウ</t>
    </rPh>
    <rPh sb="179" eb="181">
      <t>ゾウカ</t>
    </rPh>
    <rPh sb="181" eb="183">
      <t>ケイコウ</t>
    </rPh>
    <rPh sb="184" eb="185">
      <t>ツヅ</t>
    </rPh>
    <rPh sb="189" eb="191">
      <t>エイキョウ</t>
    </rPh>
    <rPh sb="195" eb="197">
      <t>コンゴ</t>
    </rPh>
    <rPh sb="198" eb="200">
      <t>ケイジョウ</t>
    </rPh>
    <rPh sb="200" eb="202">
      <t>シュウシ</t>
    </rPh>
    <rPh sb="202" eb="204">
      <t>ヒリツ</t>
    </rPh>
    <rPh sb="205" eb="207">
      <t>ゲンショウ</t>
    </rPh>
    <rPh sb="210" eb="212">
      <t>オスイ</t>
    </rPh>
    <rPh sb="212" eb="214">
      <t>ショリ</t>
    </rPh>
    <rPh sb="214" eb="216">
      <t>ゲンカ</t>
    </rPh>
    <rPh sb="217" eb="219">
      <t>ゾウカ</t>
    </rPh>
    <rPh sb="226" eb="228">
      <t>ヨソウ</t>
    </rPh>
    <rPh sb="234" eb="236">
      <t>シセツ</t>
    </rPh>
    <rPh sb="236" eb="238">
      <t>リヨウ</t>
    </rPh>
    <rPh sb="238" eb="239">
      <t>リツ</t>
    </rPh>
    <rPh sb="243" eb="245">
      <t>テイド</t>
    </rPh>
    <rPh sb="246" eb="248">
      <t>スイイ</t>
    </rPh>
    <rPh sb="253" eb="255">
      <t>ゲンザイ</t>
    </rPh>
    <rPh sb="256" eb="258">
      <t>ショリ</t>
    </rPh>
    <rPh sb="258" eb="260">
      <t>ノウリョク</t>
    </rPh>
    <rPh sb="261" eb="263">
      <t>カダイ</t>
    </rPh>
    <rPh sb="272" eb="274">
      <t>コンゴ</t>
    </rPh>
    <rPh sb="275" eb="277">
      <t>シセツ</t>
    </rPh>
    <rPh sb="277" eb="279">
      <t>コウシン</t>
    </rPh>
    <rPh sb="279" eb="280">
      <t>ジ</t>
    </rPh>
    <rPh sb="281" eb="283">
      <t>ミナオ</t>
    </rPh>
    <rPh sb="285" eb="287">
      <t>ケントウ</t>
    </rPh>
    <rPh sb="291" eb="293">
      <t>ヨテイ</t>
    </rPh>
    <rPh sb="296" eb="298">
      <t>カイケイ</t>
    </rPh>
    <rPh sb="298" eb="300">
      <t>ショリ</t>
    </rPh>
    <rPh sb="301" eb="303">
      <t>ミナオ</t>
    </rPh>
    <rPh sb="305" eb="306">
      <t>トモナ</t>
    </rPh>
    <rPh sb="308" eb="310">
      <t>キギョウ</t>
    </rPh>
    <rPh sb="310" eb="311">
      <t>サイ</t>
    </rPh>
    <rPh sb="311" eb="313">
      <t>ショウカン</t>
    </rPh>
    <rPh sb="313" eb="314">
      <t>キン</t>
    </rPh>
    <rPh sb="315" eb="316">
      <t>タイ</t>
    </rPh>
    <rPh sb="318" eb="319">
      <t>タ</t>
    </rPh>
    <rPh sb="319" eb="321">
      <t>カイケイ</t>
    </rPh>
    <rPh sb="321" eb="323">
      <t>クリイレ</t>
    </rPh>
    <rPh sb="323" eb="324">
      <t>キン</t>
    </rPh>
    <rPh sb="324" eb="326">
      <t>チョウキ</t>
    </rPh>
    <rPh sb="326" eb="329">
      <t>マエウケキン</t>
    </rPh>
    <rPh sb="330" eb="333">
      <t>シュウエキカ</t>
    </rPh>
    <rPh sb="334" eb="335">
      <t>オコナ</t>
    </rPh>
    <rPh sb="343" eb="346">
      <t>ケッソンキン</t>
    </rPh>
    <rPh sb="347" eb="349">
      <t>リエキ</t>
    </rPh>
    <rPh sb="349" eb="352">
      <t>ジョウヨキン</t>
    </rPh>
    <rPh sb="353" eb="354">
      <t>テン</t>
    </rPh>
    <rPh sb="357" eb="359">
      <t>ルイセキ</t>
    </rPh>
    <rPh sb="359" eb="361">
      <t>ケッソン</t>
    </rPh>
    <rPh sb="361" eb="362">
      <t>キン</t>
    </rPh>
    <rPh sb="362" eb="364">
      <t>ヒリツ</t>
    </rPh>
    <rPh sb="374" eb="376">
      <t>ホンシ</t>
    </rPh>
    <rPh sb="379" eb="382">
      <t>シガイカ</t>
    </rPh>
    <rPh sb="382" eb="385">
      <t>クイキナイ</t>
    </rPh>
    <rPh sb="386" eb="389">
      <t>ゲスイドウ</t>
    </rPh>
    <rPh sb="389" eb="391">
      <t>セイビ</t>
    </rPh>
    <rPh sb="392" eb="393">
      <t>スデ</t>
    </rPh>
    <rPh sb="394" eb="396">
      <t>シュウリョウ</t>
    </rPh>
    <rPh sb="403" eb="406">
      <t>スイセンカ</t>
    </rPh>
    <rPh sb="406" eb="407">
      <t>リツ</t>
    </rPh>
    <rPh sb="408" eb="410">
      <t>ジョウショウ</t>
    </rPh>
    <rPh sb="411" eb="413">
      <t>キタイ</t>
    </rPh>
    <rPh sb="420" eb="422">
      <t>ジンコウ</t>
    </rPh>
    <rPh sb="422" eb="424">
      <t>ゲンショウ</t>
    </rPh>
    <rPh sb="424" eb="426">
      <t>シャカイ</t>
    </rPh>
    <rPh sb="427" eb="429">
      <t>トウライ</t>
    </rPh>
    <rPh sb="435" eb="437">
      <t>コンゴ</t>
    </rPh>
    <rPh sb="437" eb="440">
      <t>ゲスイドウ</t>
    </rPh>
    <rPh sb="440" eb="443">
      <t>シヨウリョウ</t>
    </rPh>
    <rPh sb="444" eb="446">
      <t>オオハバ</t>
    </rPh>
    <rPh sb="447" eb="450">
      <t>シゼンゾウ</t>
    </rPh>
    <rPh sb="451" eb="453">
      <t>キタイ</t>
    </rPh>
    <rPh sb="457" eb="459">
      <t>ジョウキョウ</t>
    </rPh>
    <rPh sb="467" eb="470">
      <t>ゲスイドウ</t>
    </rPh>
    <rPh sb="470" eb="472">
      <t>ジギョウ</t>
    </rPh>
    <rPh sb="473" eb="475">
      <t>ケイエイ</t>
    </rPh>
    <rPh sb="476" eb="477">
      <t>ア</t>
    </rPh>
    <rPh sb="480" eb="482">
      <t>イッパン</t>
    </rPh>
    <rPh sb="482" eb="484">
      <t>カイケイ</t>
    </rPh>
    <rPh sb="486" eb="487">
      <t>クニ</t>
    </rPh>
    <rPh sb="488" eb="490">
      <t>クリダ</t>
    </rPh>
    <rPh sb="490" eb="492">
      <t>キジュン</t>
    </rPh>
    <rPh sb="492" eb="493">
      <t>ガク</t>
    </rPh>
    <rPh sb="493" eb="495">
      <t>イジョウ</t>
    </rPh>
    <rPh sb="496" eb="498">
      <t>クリイレ</t>
    </rPh>
    <rPh sb="499" eb="500">
      <t>ウ</t>
    </rPh>
    <rPh sb="510" eb="511">
      <t>サキ</t>
    </rPh>
    <rPh sb="512" eb="514">
      <t>イッパン</t>
    </rPh>
    <rPh sb="514" eb="516">
      <t>カイケイ</t>
    </rPh>
    <rPh sb="519" eb="521">
      <t>クリイレ</t>
    </rPh>
    <rPh sb="521" eb="522">
      <t>ガク</t>
    </rPh>
    <rPh sb="523" eb="525">
      <t>ゾウカ</t>
    </rPh>
    <rPh sb="526" eb="528">
      <t>ミコ</t>
    </rPh>
    <rPh sb="531" eb="533">
      <t>ゼンジュツ</t>
    </rPh>
    <rPh sb="535" eb="537">
      <t>ヨウイン</t>
    </rPh>
    <rPh sb="537" eb="538">
      <t>トウ</t>
    </rPh>
    <rPh sb="544" eb="546">
      <t>コンゴ</t>
    </rPh>
    <rPh sb="547" eb="549">
      <t>ケイエイ</t>
    </rPh>
    <rPh sb="549" eb="551">
      <t>ジョウキョウ</t>
    </rPh>
    <rPh sb="552" eb="554">
      <t>チュウシ</t>
    </rPh>
    <rPh sb="579" eb="581">
      <t>カイテイ</t>
    </rPh>
    <rPh sb="583" eb="586">
      <t>コウリツカ</t>
    </rPh>
    <rPh sb="589" eb="591">
      <t>ケイヒ</t>
    </rPh>
    <rPh sb="591" eb="593">
      <t>セツゲン</t>
    </rPh>
    <rPh sb="593" eb="594">
      <t>トウ</t>
    </rPh>
    <rPh sb="595" eb="597">
      <t>ケントウ</t>
    </rPh>
    <rPh sb="598" eb="599">
      <t>スス</t>
    </rPh>
    <phoneticPr fontId="4"/>
  </si>
  <si>
    <t>　①有形固定資産減価償却率は資産全体で約５２％、資産の種類によってはより高い償却率となっており、老朽化が顕著となっています。管渠施設については、現時点で耐用年数を超過する施設はないものの、昭和５０年代後半から平成１０年頃にかけて、施設整備を急速に進めたため、今後、施設老朽化が加速度的に進み、施設更新費用や施設修繕費が増加する見込みとなっています。このため、平成３０年度末に策定したストックマネジメント計画を基に、施設の効率的な修繕を進めるとともに、国庫補助金や企業債を有効活用した資金計画との整合を図りながら、施設整備に取り組んでいきます。</t>
    <rPh sb="2" eb="4">
      <t>ユウケイ</t>
    </rPh>
    <rPh sb="4" eb="6">
      <t>コテイ</t>
    </rPh>
    <rPh sb="6" eb="8">
      <t>シサン</t>
    </rPh>
    <rPh sb="8" eb="10">
      <t>ゲンカ</t>
    </rPh>
    <rPh sb="10" eb="12">
      <t>ショウキャク</t>
    </rPh>
    <rPh sb="12" eb="13">
      <t>リツ</t>
    </rPh>
    <rPh sb="14" eb="16">
      <t>シサン</t>
    </rPh>
    <rPh sb="16" eb="18">
      <t>ゼンタイ</t>
    </rPh>
    <rPh sb="19" eb="20">
      <t>ヤク</t>
    </rPh>
    <rPh sb="24" eb="26">
      <t>シサン</t>
    </rPh>
    <rPh sb="27" eb="29">
      <t>シュルイ</t>
    </rPh>
    <rPh sb="36" eb="37">
      <t>タカ</t>
    </rPh>
    <rPh sb="38" eb="40">
      <t>ショウキャク</t>
    </rPh>
    <rPh sb="40" eb="41">
      <t>リツ</t>
    </rPh>
    <rPh sb="48" eb="51">
      <t>ロウキュウカ</t>
    </rPh>
    <rPh sb="52" eb="54">
      <t>ケンチョ</t>
    </rPh>
    <rPh sb="62" eb="63">
      <t>カン</t>
    </rPh>
    <rPh sb="63" eb="64">
      <t>キョ</t>
    </rPh>
    <rPh sb="64" eb="66">
      <t>シセツ</t>
    </rPh>
    <rPh sb="72" eb="75">
      <t>ゲンジテン</t>
    </rPh>
    <rPh sb="76" eb="78">
      <t>タイヨウ</t>
    </rPh>
    <rPh sb="78" eb="80">
      <t>ネンスウ</t>
    </rPh>
    <rPh sb="81" eb="83">
      <t>チョウカ</t>
    </rPh>
    <rPh sb="85" eb="87">
      <t>シセツ</t>
    </rPh>
    <rPh sb="94" eb="96">
      <t>ショウワ</t>
    </rPh>
    <rPh sb="98" eb="100">
      <t>ネンダイ</t>
    </rPh>
    <rPh sb="100" eb="102">
      <t>コウハン</t>
    </rPh>
    <rPh sb="104" eb="106">
      <t>ヘイセイ</t>
    </rPh>
    <rPh sb="108" eb="109">
      <t>ネン</t>
    </rPh>
    <rPh sb="109" eb="110">
      <t>ゴロ</t>
    </rPh>
    <rPh sb="115" eb="117">
      <t>シセツ</t>
    </rPh>
    <rPh sb="117" eb="119">
      <t>セイビ</t>
    </rPh>
    <rPh sb="120" eb="122">
      <t>キュウソク</t>
    </rPh>
    <rPh sb="123" eb="124">
      <t>スス</t>
    </rPh>
    <rPh sb="129" eb="131">
      <t>コンゴ</t>
    </rPh>
    <rPh sb="132" eb="134">
      <t>シセツ</t>
    </rPh>
    <rPh sb="134" eb="137">
      <t>ロウキュウカ</t>
    </rPh>
    <rPh sb="138" eb="142">
      <t>カソクドテキ</t>
    </rPh>
    <rPh sb="143" eb="144">
      <t>スス</t>
    </rPh>
    <rPh sb="146" eb="148">
      <t>シセツ</t>
    </rPh>
    <rPh sb="148" eb="150">
      <t>コウシン</t>
    </rPh>
    <rPh sb="150" eb="152">
      <t>ヒヨウ</t>
    </rPh>
    <rPh sb="153" eb="155">
      <t>シセツ</t>
    </rPh>
    <rPh sb="155" eb="158">
      <t>シュウゼンヒ</t>
    </rPh>
    <rPh sb="159" eb="161">
      <t>ゾウカ</t>
    </rPh>
    <rPh sb="163" eb="165">
      <t>ミコ</t>
    </rPh>
    <rPh sb="179" eb="181">
      <t>ヘイセイ</t>
    </rPh>
    <rPh sb="183" eb="186">
      <t>ネンドマツ</t>
    </rPh>
    <rPh sb="187" eb="189">
      <t>サクテイ</t>
    </rPh>
    <rPh sb="201" eb="203">
      <t>ケイカク</t>
    </rPh>
    <rPh sb="204" eb="205">
      <t>モト</t>
    </rPh>
    <rPh sb="207" eb="209">
      <t>シセツ</t>
    </rPh>
    <rPh sb="210" eb="213">
      <t>コウリツテキ</t>
    </rPh>
    <rPh sb="214" eb="216">
      <t>シュウゼン</t>
    </rPh>
    <rPh sb="217" eb="218">
      <t>スス</t>
    </rPh>
    <rPh sb="225" eb="227">
      <t>コッコ</t>
    </rPh>
    <rPh sb="227" eb="230">
      <t>ホジョキン</t>
    </rPh>
    <rPh sb="231" eb="233">
      <t>キギョウ</t>
    </rPh>
    <rPh sb="233" eb="234">
      <t>サイ</t>
    </rPh>
    <rPh sb="235" eb="237">
      <t>ユウコウ</t>
    </rPh>
    <rPh sb="237" eb="239">
      <t>カツヨウ</t>
    </rPh>
    <rPh sb="241" eb="243">
      <t>シキン</t>
    </rPh>
    <rPh sb="243" eb="245">
      <t>ケイカク</t>
    </rPh>
    <rPh sb="247" eb="249">
      <t>セイゴウ</t>
    </rPh>
    <rPh sb="250" eb="251">
      <t>ハカ</t>
    </rPh>
    <rPh sb="256" eb="258">
      <t>シセツ</t>
    </rPh>
    <rPh sb="258" eb="260">
      <t>セイビ</t>
    </rPh>
    <rPh sb="261" eb="262">
      <t>ト</t>
    </rPh>
    <rPh sb="263" eb="26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</si>
</sst>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c:v>
                </c:pt>
                <c:pt idx="2">
                  <c:v>0.12</c:v>
                </c:pt>
                <c:pt idx="3" formatCode="#,##0.00;&quot;△&quot;#,##0.00">
                  <c:v>0</c:v>
                </c:pt>
                <c:pt idx="4">
                  <c:v>0.01</c:v>
                </c:pt>
              </c:numCache>
            </c:numRef>
          </c:val>
          <c:extLst>
            <c:ext xmlns:c16="http://schemas.microsoft.com/office/drawing/2014/chart" uri="{C3380CC4-5D6E-409C-BE32-E72D297353CC}">
              <c16:uniqueId val="{00000000-3DB7-457A-A6FD-8588178E81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c:v>
                </c:pt>
                <c:pt idx="3">
                  <c:v>0.14000000000000001</c:v>
                </c:pt>
                <c:pt idx="4">
                  <c:v>0.13</c:v>
                </c:pt>
              </c:numCache>
            </c:numRef>
          </c:val>
          <c:smooth val="0"/>
          <c:extLst>
            <c:ext xmlns:c16="http://schemas.microsoft.com/office/drawing/2014/chart" uri="{C3380CC4-5D6E-409C-BE32-E72D297353CC}">
              <c16:uniqueId val="{00000001-3DB7-457A-A6FD-8588178E81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88.15</c:v>
                </c:pt>
                <c:pt idx="1">
                  <c:v>88.57</c:v>
                </c:pt>
                <c:pt idx="2">
                  <c:v>89.07</c:v>
                </c:pt>
                <c:pt idx="3">
                  <c:v>93.82</c:v>
                </c:pt>
                <c:pt idx="4">
                  <c:v>111.81</c:v>
                </c:pt>
              </c:numCache>
            </c:numRef>
          </c:val>
          <c:extLst>
            <c:ext xmlns:c16="http://schemas.microsoft.com/office/drawing/2014/chart" uri="{C3380CC4-5D6E-409C-BE32-E72D297353CC}">
              <c16:uniqueId val="{00000000-97FE-4484-AE09-99C70113DEB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107.19</c:v>
                </c:pt>
                <c:pt idx="1">
                  <c:v>105.81</c:v>
                </c:pt>
                <c:pt idx="2">
                  <c:v>106.63</c:v>
                </c:pt>
                <c:pt idx="3">
                  <c:v>106.41</c:v>
                </c:pt>
                <c:pt idx="4">
                  <c:v>107.95</c:v>
                </c:pt>
              </c:numCache>
            </c:numRef>
          </c:val>
          <c:smooth val="0"/>
          <c:extLst>
            <c:ext xmlns:c16="http://schemas.microsoft.com/office/drawing/2014/chart" uri="{C3380CC4-5D6E-409C-BE32-E72D297353CC}">
              <c16:uniqueId val="{00000001-97FE-4484-AE09-99C70113DEB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46.53</c:v>
                </c:pt>
                <c:pt idx="1">
                  <c:v>48.27</c:v>
                </c:pt>
                <c:pt idx="2">
                  <c:v>49.96</c:v>
                </c:pt>
                <c:pt idx="3">
                  <c:v>50.62</c:v>
                </c:pt>
                <c:pt idx="4">
                  <c:v>51.99</c:v>
                </c:pt>
              </c:numCache>
            </c:numRef>
          </c:val>
          <c:extLst>
            <c:ext xmlns:c16="http://schemas.microsoft.com/office/drawing/2014/chart" uri="{C3380CC4-5D6E-409C-BE32-E72D297353CC}">
              <c16:uniqueId val="{00000000-47ED-45B1-9198-699058BE7A0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31.92</c:v>
                </c:pt>
                <c:pt idx="1">
                  <c:v>30.09</c:v>
                </c:pt>
                <c:pt idx="2">
                  <c:v>26.07</c:v>
                </c:pt>
                <c:pt idx="3">
                  <c:v>23.42</c:v>
                </c:pt>
                <c:pt idx="4">
                  <c:v>22.74</c:v>
                </c:pt>
              </c:numCache>
            </c:numRef>
          </c:val>
          <c:smooth val="0"/>
          <c:extLst>
            <c:ext xmlns:c16="http://schemas.microsoft.com/office/drawing/2014/chart" uri="{C3380CC4-5D6E-409C-BE32-E72D297353CC}">
              <c16:uniqueId val="{00000001-47ED-45B1-9198-699058BE7A0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7A-4FD5-845F-6939767265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0.18</c:v>
                </c:pt>
                <c:pt idx="1">
                  <c:v>0</c:v>
                </c:pt>
                <c:pt idx="2" formatCode="#,##0.00;&quot;△&quot;#,##0.00;&quot;-&quot;">
                  <c:v>0.15</c:v>
                </c:pt>
                <c:pt idx="3" formatCode="#,##0.00;&quot;△&quot;#,##0.00;&quot;-&quot;">
                  <c:v>0.15</c:v>
                </c:pt>
                <c:pt idx="4" formatCode="#,##0.00;&quot;△&quot;#,##0.00;&quot;-&quot;">
                  <c:v>0.18</c:v>
                </c:pt>
              </c:numCache>
            </c:numRef>
          </c:val>
          <c:smooth val="0"/>
          <c:extLst>
            <c:ext xmlns:c16="http://schemas.microsoft.com/office/drawing/2014/chart" uri="{C3380CC4-5D6E-409C-BE32-E72D297353CC}">
              <c16:uniqueId val="{00000001-6F7A-4FD5-845F-6939767265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761.33</c:v>
                </c:pt>
                <c:pt idx="1">
                  <c:v>783.34</c:v>
                </c:pt>
                <c:pt idx="2">
                  <c:v>806.93</c:v>
                </c:pt>
                <c:pt idx="3">
                  <c:v>744.02</c:v>
                </c:pt>
                <c:pt idx="4" formatCode="#,##0.00;&quot;△&quot;#,##0.00">
                  <c:v>0</c:v>
                </c:pt>
              </c:numCache>
            </c:numRef>
          </c:val>
          <c:extLst>
            <c:ext xmlns:c16="http://schemas.microsoft.com/office/drawing/2014/chart" uri="{C3380CC4-5D6E-409C-BE32-E72D297353CC}">
              <c16:uniqueId val="{00000000-EAA3-4C52-8946-DE469D0F99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42.55</c:v>
                </c:pt>
                <c:pt idx="1">
                  <c:v>35.49</c:v>
                </c:pt>
                <c:pt idx="2">
                  <c:v>26.43</c:v>
                </c:pt>
                <c:pt idx="3">
                  <c:v>25.32</c:v>
                </c:pt>
                <c:pt idx="4">
                  <c:v>1.03</c:v>
                </c:pt>
              </c:numCache>
            </c:numRef>
          </c:val>
          <c:smooth val="0"/>
          <c:extLst>
            <c:ext xmlns:c16="http://schemas.microsoft.com/office/drawing/2014/chart" uri="{C3380CC4-5D6E-409C-BE32-E72D297353CC}">
              <c16:uniqueId val="{00000001-EAA3-4C52-8946-DE469D0F99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168.1</c:v>
                </c:pt>
                <c:pt idx="1">
                  <c:v>157.43</c:v>
                </c:pt>
                <c:pt idx="2">
                  <c:v>124.81</c:v>
                </c:pt>
                <c:pt idx="3">
                  <c:v>164.06</c:v>
                </c:pt>
                <c:pt idx="4">
                  <c:v>187.94</c:v>
                </c:pt>
              </c:numCache>
            </c:numRef>
          </c:val>
          <c:extLst>
            <c:ext xmlns:c16="http://schemas.microsoft.com/office/drawing/2014/chart" uri="{C3380CC4-5D6E-409C-BE32-E72D297353CC}">
              <c16:uniqueId val="{00000000-3A1C-48EC-AD07-07C38F1E2D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78.62</c:v>
                </c:pt>
                <c:pt idx="1">
                  <c:v>82.47</c:v>
                </c:pt>
                <c:pt idx="2">
                  <c:v>72.44</c:v>
                </c:pt>
                <c:pt idx="3">
                  <c:v>78.56</c:v>
                </c:pt>
                <c:pt idx="4">
                  <c:v>80.5</c:v>
                </c:pt>
              </c:numCache>
            </c:numRef>
          </c:val>
          <c:smooth val="0"/>
          <c:extLst>
            <c:ext xmlns:c16="http://schemas.microsoft.com/office/drawing/2014/chart" uri="{C3380CC4-5D6E-409C-BE32-E72D297353CC}">
              <c16:uniqueId val="{00000001-3A1C-48EC-AD07-07C38F1E2D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28-48E8-913A-A36502F7FE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658.6</c:v>
                </c:pt>
                <c:pt idx="1">
                  <c:v>664.04</c:v>
                </c:pt>
                <c:pt idx="2">
                  <c:v>625.12</c:v>
                </c:pt>
                <c:pt idx="3">
                  <c:v>610.16999999999996</c:v>
                </c:pt>
                <c:pt idx="4">
                  <c:v>605.9</c:v>
                </c:pt>
              </c:numCache>
            </c:numRef>
          </c:val>
          <c:smooth val="0"/>
          <c:extLst>
            <c:ext xmlns:c16="http://schemas.microsoft.com/office/drawing/2014/chart" uri="{C3380CC4-5D6E-409C-BE32-E72D297353CC}">
              <c16:uniqueId val="{00000001-6E28-48E8-913A-A36502F7FE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72.709999999999994</c:v>
                </c:pt>
                <c:pt idx="1">
                  <c:v>69.25</c:v>
                </c:pt>
                <c:pt idx="2">
                  <c:v>68.599999999999994</c:v>
                </c:pt>
                <c:pt idx="3">
                  <c:v>75.709999999999994</c:v>
                </c:pt>
                <c:pt idx="4">
                  <c:v>100.23</c:v>
                </c:pt>
              </c:numCache>
            </c:numRef>
          </c:val>
          <c:extLst>
            <c:ext xmlns:c16="http://schemas.microsoft.com/office/drawing/2014/chart" uri="{C3380CC4-5D6E-409C-BE32-E72D297353CC}">
              <c16:uniqueId val="{00000000-521F-435B-98C1-2F393D1D042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88.44</c:v>
                </c:pt>
                <c:pt idx="1">
                  <c:v>86.2</c:v>
                </c:pt>
                <c:pt idx="2">
                  <c:v>89.74</c:v>
                </c:pt>
                <c:pt idx="3">
                  <c:v>88.37</c:v>
                </c:pt>
                <c:pt idx="4">
                  <c:v>89.41</c:v>
                </c:pt>
              </c:numCache>
            </c:numRef>
          </c:val>
          <c:smooth val="0"/>
          <c:extLst>
            <c:ext xmlns:c16="http://schemas.microsoft.com/office/drawing/2014/chart" uri="{C3380CC4-5D6E-409C-BE32-E72D297353CC}">
              <c16:uniqueId val="{00000001-521F-435B-98C1-2F393D1D042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134.37</c:v>
                </c:pt>
                <c:pt idx="1">
                  <c:v>140.94999999999999</c:v>
                </c:pt>
                <c:pt idx="2">
                  <c:v>142.01</c:v>
                </c:pt>
                <c:pt idx="3">
                  <c:v>141.29</c:v>
                </c:pt>
                <c:pt idx="4">
                  <c:v>108.82</c:v>
                </c:pt>
              </c:numCache>
            </c:numRef>
          </c:val>
          <c:extLst>
            <c:ext xmlns:c16="http://schemas.microsoft.com/office/drawing/2014/chart" uri="{C3380CC4-5D6E-409C-BE32-E72D297353CC}">
              <c16:uniqueId val="{00000000-1790-454C-821C-84F5964E88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147.15</c:v>
                </c:pt>
                <c:pt idx="1">
                  <c:v>146.47999999999999</c:v>
                </c:pt>
                <c:pt idx="2">
                  <c:v>141.24</c:v>
                </c:pt>
                <c:pt idx="3">
                  <c:v>143.05000000000001</c:v>
                </c:pt>
                <c:pt idx="4">
                  <c:v>142.05000000000001</c:v>
                </c:pt>
              </c:numCache>
            </c:numRef>
          </c:val>
          <c:smooth val="0"/>
          <c:extLst>
            <c:ext xmlns:c16="http://schemas.microsoft.com/office/drawing/2014/chart" uri="{C3380CC4-5D6E-409C-BE32-E72D297353CC}">
              <c16:uniqueId val="{00000001-1790-454C-821C-84F5964E88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58.1</c:v>
                </c:pt>
                <c:pt idx="1">
                  <c:v>58.92</c:v>
                </c:pt>
                <c:pt idx="2">
                  <c:v>60.24</c:v>
                </c:pt>
                <c:pt idx="3">
                  <c:v>59.67</c:v>
                </c:pt>
                <c:pt idx="4">
                  <c:v>59.65</c:v>
                </c:pt>
              </c:numCache>
            </c:numRef>
          </c:val>
          <c:extLst>
            <c:ext xmlns:c16="http://schemas.microsoft.com/office/drawing/2014/chart" uri="{C3380CC4-5D6E-409C-BE32-E72D297353CC}">
              <c16:uniqueId val="{00000000-B7D6-4616-A271-D8409FB8A4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59.27</c:v>
                </c:pt>
                <c:pt idx="1">
                  <c:v>62.64</c:v>
                </c:pt>
                <c:pt idx="2">
                  <c:v>58.12</c:v>
                </c:pt>
                <c:pt idx="3">
                  <c:v>58.83</c:v>
                </c:pt>
                <c:pt idx="4">
                  <c:v>56.51</c:v>
                </c:pt>
              </c:numCache>
            </c:numRef>
          </c:val>
          <c:smooth val="0"/>
          <c:extLst>
            <c:ext xmlns:c16="http://schemas.microsoft.com/office/drawing/2014/chart" uri="{C3380CC4-5D6E-409C-BE32-E72D297353CC}">
              <c16:uniqueId val="{00000001-B7D6-4616-A271-D8409FB8A4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98.84</c:v>
                </c:pt>
                <c:pt idx="1">
                  <c:v>98.95</c:v>
                </c:pt>
                <c:pt idx="2">
                  <c:v>99</c:v>
                </c:pt>
                <c:pt idx="3">
                  <c:v>99.04</c:v>
                </c:pt>
                <c:pt idx="4">
                  <c:v>99.05</c:v>
                </c:pt>
              </c:numCache>
            </c:numRef>
          </c:val>
          <c:extLst>
            <c:ext xmlns:c16="http://schemas.microsoft.com/office/drawing/2014/chart" uri="{C3380CC4-5D6E-409C-BE32-E72D297353CC}">
              <c16:uniqueId val="{00000000-8AB2-4B98-B6CC-44D3E0D641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92.82</c:v>
                </c:pt>
                <c:pt idx="1">
                  <c:v>92.98</c:v>
                </c:pt>
                <c:pt idx="2">
                  <c:v>93.07</c:v>
                </c:pt>
                <c:pt idx="3">
                  <c:v>92.9</c:v>
                </c:pt>
                <c:pt idx="4">
                  <c:v>93.91</c:v>
                </c:pt>
              </c:numCache>
            </c:numRef>
          </c:val>
          <c:smooth val="0"/>
          <c:extLst>
            <c:ext xmlns:c16="http://schemas.microsoft.com/office/drawing/2014/chart" uri="{C3380CC4-5D6E-409C-BE32-E72D297353CC}">
              <c16:uniqueId val="{00000001-8AB2-4B98-B6CC-44D3E0D641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知多市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tr">
        <f>データ!$M$6</f>
        <v>非設置</v>
      </c>
      <c r="AE8" s="49"/>
      <c r="AF8" s="49"/>
      <c r="AG8" s="49"/>
      <c r="AH8" s="49"/>
      <c r="AI8" s="49"/>
      <c r="AJ8" s="49"/>
      <c r="AK8" s="3"/>
      <c r="AL8" s="50">
        <f>データ!S6</f>
        <v>85380</v>
      </c>
      <c r="AM8" s="50"/>
      <c r="AN8" s="50"/>
      <c r="AO8" s="50"/>
      <c r="AP8" s="50"/>
      <c r="AQ8" s="50"/>
      <c r="AR8" s="50"/>
      <c r="AS8" s="50"/>
      <c r="AT8" s="45">
        <f>データ!T6</f>
        <v>45.9</v>
      </c>
      <c r="AU8" s="45"/>
      <c r="AV8" s="45"/>
      <c r="AW8" s="45"/>
      <c r="AX8" s="45"/>
      <c r="AY8" s="45"/>
      <c r="AZ8" s="45"/>
      <c r="BA8" s="45"/>
      <c r="BB8" s="45">
        <f>データ!U6</f>
        <v>1860.13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82.3</v>
      </c>
      <c r="J10" s="45"/>
      <c r="K10" s="45"/>
      <c r="L10" s="45"/>
      <c r="M10" s="45"/>
      <c r="N10" s="45"/>
      <c r="O10" s="45"/>
      <c r="P10" s="45">
        <f>データ!P6</f>
        <v>93.31</v>
      </c>
      <c r="Q10" s="45"/>
      <c r="R10" s="45"/>
      <c r="S10" s="45"/>
      <c r="T10" s="45"/>
      <c r="U10" s="45"/>
      <c r="V10" s="45"/>
      <c r="W10" s="45">
        <f>データ!Q6</f>
        <v>88.2</v>
      </c>
      <c r="X10" s="45"/>
      <c r="Y10" s="45"/>
      <c r="Z10" s="45"/>
      <c r="AA10" s="45"/>
      <c r="AB10" s="45"/>
      <c r="AC10" s="45"/>
      <c r="AD10" s="50">
        <f>データ!R6</f>
        <v>2181</v>
      </c>
      <c r="AE10" s="50"/>
      <c r="AF10" s="50"/>
      <c r="AG10" s="50"/>
      <c r="AH10" s="50"/>
      <c r="AI10" s="50"/>
      <c r="AJ10" s="50"/>
      <c r="AK10" s="2"/>
      <c r="AL10" s="50">
        <f>データ!V6</f>
        <v>79494</v>
      </c>
      <c r="AM10" s="50"/>
      <c r="AN10" s="50"/>
      <c r="AO10" s="50"/>
      <c r="AP10" s="50"/>
      <c r="AQ10" s="50"/>
      <c r="AR10" s="50"/>
      <c r="AS10" s="50"/>
      <c r="AT10" s="45">
        <f>データ!W6</f>
        <v>13.44</v>
      </c>
      <c r="AU10" s="45"/>
      <c r="AV10" s="45"/>
      <c r="AW10" s="45"/>
      <c r="AX10" s="45"/>
      <c r="AY10" s="45"/>
      <c r="AZ10" s="45"/>
      <c r="BA10" s="45"/>
      <c r="BB10" s="45">
        <f>データ!X6</f>
        <v>5914.73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107</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QruRce+Q9Up6ZB+X6CDTGeERz3+KaYRIiu8Vmd30K7GBwkdU/Fntm0O4+D1Bqw8nW+QAnUnJNL6I302J1Lihxg==" saltValue="5dovxbkS5Y+HxfcNG7D7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232246</v>
      </c>
      <c r="D6" s="33">
        <f t="shared" si="3"/>
        <v>46</v>
      </c>
      <c r="E6" s="33">
        <f t="shared" si="3"/>
        <v>17</v>
      </c>
      <c r="F6" s="33">
        <f t="shared" si="3"/>
        <v>1</v>
      </c>
      <c r="G6" s="33">
        <f t="shared" si="3"/>
        <v>0</v>
      </c>
      <c r="H6" s="33" t="str">
        <f t="shared" si="3"/>
        <v>愛知県　知多市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82.3</v>
      </c>
      <c r="P6" s="34">
        <f t="shared" si="3"/>
        <v>93.31</v>
      </c>
      <c r="Q6" s="34">
        <f t="shared" si="3"/>
        <v>88.2</v>
      </c>
      <c r="R6" s="34">
        <f t="shared" si="3"/>
        <v>2181</v>
      </c>
      <c r="S6" s="34">
        <f t="shared" si="3"/>
        <v>85380</v>
      </c>
      <c r="T6" s="34">
        <f t="shared" si="3"/>
        <v>45.9</v>
      </c>
      <c r="U6" s="34">
        <f t="shared" si="3"/>
        <v>1860.13</v>
      </c>
      <c r="V6" s="34">
        <f t="shared" si="3"/>
        <v>79494</v>
      </c>
      <c r="W6" s="34">
        <f t="shared" si="3"/>
        <v>13.44</v>
      </c>
      <c r="X6" s="34">
        <f t="shared" si="3"/>
        <v>5914.73</v>
      </c>
      <c r="Y6" s="35">
        <f>IF(Y7="",NA(),Y7)</f>
        <v>88.15</v>
      </c>
      <c r="Z6" s="35">
        <f t="shared" ref="Z6:AH6" si="4">IF(Z7="",NA(),Z7)</f>
        <v>88.57</v>
      </c>
      <c r="AA6" s="35">
        <f t="shared" si="4"/>
        <v>89.07</v>
      </c>
      <c r="AB6" s="35">
        <f t="shared" si="4"/>
        <v>93.82</v>
      </c>
      <c r="AC6" s="35">
        <f t="shared" si="4"/>
        <v>111.81</v>
      </c>
      <c r="AD6" s="35">
        <f t="shared" si="4"/>
        <v>107.19</v>
      </c>
      <c r="AE6" s="35">
        <f t="shared" si="4"/>
        <v>105.81</v>
      </c>
      <c r="AF6" s="35">
        <f t="shared" si="4"/>
        <v>106.63</v>
      </c>
      <c r="AG6" s="35">
        <f t="shared" si="4"/>
        <v>106.41</v>
      </c>
      <c r="AH6" s="35">
        <f t="shared" si="4"/>
        <v>107.95</v>
      </c>
      <c r="AI6" s="34" t="str">
        <f>IF(AI7="","",IF(AI7="-","【-】","【"&amp;SUBSTITUTE(TEXT(AI7,"#,##0.00"),"-","△")&amp;"】"))</f>
        <v>【108.69】</v>
      </c>
      <c r="AJ6" s="35">
        <f>IF(AJ7="",NA(),AJ7)</f>
        <v>761.33</v>
      </c>
      <c r="AK6" s="35">
        <f t="shared" ref="AK6:AS6" si="5">IF(AK7="",NA(),AK7)</f>
        <v>783.34</v>
      </c>
      <c r="AL6" s="35">
        <f t="shared" si="5"/>
        <v>806.93</v>
      </c>
      <c r="AM6" s="35">
        <f t="shared" si="5"/>
        <v>744.02</v>
      </c>
      <c r="AN6" s="34">
        <f t="shared" si="5"/>
        <v>0</v>
      </c>
      <c r="AO6" s="35">
        <f t="shared" si="5"/>
        <v>42.55</v>
      </c>
      <c r="AP6" s="35">
        <f t="shared" si="5"/>
        <v>35.49</v>
      </c>
      <c r="AQ6" s="35">
        <f t="shared" si="5"/>
        <v>26.43</v>
      </c>
      <c r="AR6" s="35">
        <f t="shared" si="5"/>
        <v>25.32</v>
      </c>
      <c r="AS6" s="35">
        <f t="shared" si="5"/>
        <v>1.03</v>
      </c>
      <c r="AT6" s="34" t="str">
        <f>IF(AT7="","",IF(AT7="-","【-】","【"&amp;SUBSTITUTE(TEXT(AT7,"#,##0.00"),"-","△")&amp;"】"))</f>
        <v>【3.28】</v>
      </c>
      <c r="AU6" s="35">
        <f>IF(AU7="",NA(),AU7)</f>
        <v>168.1</v>
      </c>
      <c r="AV6" s="35">
        <f t="shared" ref="AV6:BD6" si="6">IF(AV7="",NA(),AV7)</f>
        <v>157.43</v>
      </c>
      <c r="AW6" s="35">
        <f t="shared" si="6"/>
        <v>124.81</v>
      </c>
      <c r="AX6" s="35">
        <f t="shared" si="6"/>
        <v>164.06</v>
      </c>
      <c r="AY6" s="35">
        <f t="shared" si="6"/>
        <v>187.94</v>
      </c>
      <c r="AZ6" s="35">
        <f t="shared" si="6"/>
        <v>78.62</v>
      </c>
      <c r="BA6" s="35">
        <f t="shared" si="6"/>
        <v>82.47</v>
      </c>
      <c r="BB6" s="35">
        <f t="shared" si="6"/>
        <v>72.44</v>
      </c>
      <c r="BC6" s="35">
        <f t="shared" si="6"/>
        <v>78.56</v>
      </c>
      <c r="BD6" s="35">
        <f t="shared" si="6"/>
        <v>80.5</v>
      </c>
      <c r="BE6" s="34" t="str">
        <f>IF(BE7="","",IF(BE7="-","【-】","【"&amp;SUBSTITUTE(TEXT(BE7,"#,##0.00"),"-","△")&amp;"】"))</f>
        <v>【69.49】</v>
      </c>
      <c r="BF6" s="34">
        <f>IF(BF7="",NA(),BF7)</f>
        <v>0</v>
      </c>
      <c r="BG6" s="34">
        <f t="shared" ref="BG6:BO6" si="7">IF(BG7="",NA(),BG7)</f>
        <v>0</v>
      </c>
      <c r="BH6" s="34">
        <f t="shared" si="7"/>
        <v>0</v>
      </c>
      <c r="BI6" s="34">
        <f t="shared" si="7"/>
        <v>0</v>
      </c>
      <c r="BJ6" s="34">
        <f t="shared" si="7"/>
        <v>0</v>
      </c>
      <c r="BK6" s="35">
        <f t="shared" si="7"/>
        <v>658.6</v>
      </c>
      <c r="BL6" s="35">
        <f t="shared" si="7"/>
        <v>664.04</v>
      </c>
      <c r="BM6" s="35">
        <f t="shared" si="7"/>
        <v>625.12</v>
      </c>
      <c r="BN6" s="35">
        <f t="shared" si="7"/>
        <v>610.16999999999996</v>
      </c>
      <c r="BO6" s="35">
        <f t="shared" si="7"/>
        <v>605.9</v>
      </c>
      <c r="BP6" s="34" t="str">
        <f>IF(BP7="","",IF(BP7="-","【-】","【"&amp;SUBSTITUTE(TEXT(BP7,"#,##0.00"),"-","△")&amp;"】"))</f>
        <v>【682.78】</v>
      </c>
      <c r="BQ6" s="35">
        <f>IF(BQ7="",NA(),BQ7)</f>
        <v>72.709999999999994</v>
      </c>
      <c r="BR6" s="35">
        <f t="shared" ref="BR6:BZ6" si="8">IF(BR7="",NA(),BR7)</f>
        <v>69.25</v>
      </c>
      <c r="BS6" s="35">
        <f t="shared" si="8"/>
        <v>68.599999999999994</v>
      </c>
      <c r="BT6" s="35">
        <f t="shared" si="8"/>
        <v>75.709999999999994</v>
      </c>
      <c r="BU6" s="35">
        <f t="shared" si="8"/>
        <v>100.23</v>
      </c>
      <c r="BV6" s="35">
        <f t="shared" si="8"/>
        <v>88.44</v>
      </c>
      <c r="BW6" s="35">
        <f t="shared" si="8"/>
        <v>86.2</v>
      </c>
      <c r="BX6" s="35">
        <f t="shared" si="8"/>
        <v>89.74</v>
      </c>
      <c r="BY6" s="35">
        <f t="shared" si="8"/>
        <v>88.37</v>
      </c>
      <c r="BZ6" s="35">
        <f t="shared" si="8"/>
        <v>89.41</v>
      </c>
      <c r="CA6" s="34" t="str">
        <f>IF(CA7="","",IF(CA7="-","【-】","【"&amp;SUBSTITUTE(TEXT(CA7,"#,##0.00"),"-","△")&amp;"】"))</f>
        <v>【100.91】</v>
      </c>
      <c r="CB6" s="35">
        <f>IF(CB7="",NA(),CB7)</f>
        <v>134.37</v>
      </c>
      <c r="CC6" s="35">
        <f t="shared" ref="CC6:CK6" si="9">IF(CC7="",NA(),CC7)</f>
        <v>140.94999999999999</v>
      </c>
      <c r="CD6" s="35">
        <f t="shared" si="9"/>
        <v>142.01</v>
      </c>
      <c r="CE6" s="35">
        <f t="shared" si="9"/>
        <v>141.29</v>
      </c>
      <c r="CF6" s="35">
        <f t="shared" si="9"/>
        <v>108.82</v>
      </c>
      <c r="CG6" s="35">
        <f t="shared" si="9"/>
        <v>147.15</v>
      </c>
      <c r="CH6" s="35">
        <f t="shared" si="9"/>
        <v>146.47999999999999</v>
      </c>
      <c r="CI6" s="35">
        <f t="shared" si="9"/>
        <v>141.24</v>
      </c>
      <c r="CJ6" s="35">
        <f t="shared" si="9"/>
        <v>143.05000000000001</v>
      </c>
      <c r="CK6" s="35">
        <f t="shared" si="9"/>
        <v>142.05000000000001</v>
      </c>
      <c r="CL6" s="34" t="str">
        <f>IF(CL7="","",IF(CL7="-","【-】","【"&amp;SUBSTITUTE(TEXT(CL7,"#,##0.00"),"-","△")&amp;"】"))</f>
        <v>【136.86】</v>
      </c>
      <c r="CM6" s="35">
        <f>IF(CM7="",NA(),CM7)</f>
        <v>58.1</v>
      </c>
      <c r="CN6" s="35">
        <f t="shared" ref="CN6:CV6" si="10">IF(CN7="",NA(),CN7)</f>
        <v>58.92</v>
      </c>
      <c r="CO6" s="35">
        <f t="shared" si="10"/>
        <v>60.24</v>
      </c>
      <c r="CP6" s="35">
        <f t="shared" si="10"/>
        <v>59.67</v>
      </c>
      <c r="CQ6" s="35">
        <f t="shared" si="10"/>
        <v>59.65</v>
      </c>
      <c r="CR6" s="35">
        <f t="shared" si="10"/>
        <v>59.27</v>
      </c>
      <c r="CS6" s="35">
        <f t="shared" si="10"/>
        <v>62.64</v>
      </c>
      <c r="CT6" s="35">
        <f t="shared" si="10"/>
        <v>58.12</v>
      </c>
      <c r="CU6" s="35">
        <f t="shared" si="10"/>
        <v>58.83</v>
      </c>
      <c r="CV6" s="35">
        <f t="shared" si="10"/>
        <v>56.51</v>
      </c>
      <c r="CW6" s="34" t="str">
        <f>IF(CW7="","",IF(CW7="-","【-】","【"&amp;SUBSTITUTE(TEXT(CW7,"#,##0.00"),"-","△")&amp;"】"))</f>
        <v>【58.98】</v>
      </c>
      <c r="CX6" s="35">
        <f>IF(CX7="",NA(),CX7)</f>
        <v>98.84</v>
      </c>
      <c r="CY6" s="35">
        <f t="shared" ref="CY6:DG6" si="11">IF(CY7="",NA(),CY7)</f>
        <v>98.95</v>
      </c>
      <c r="CZ6" s="35">
        <f t="shared" si="11"/>
        <v>99</v>
      </c>
      <c r="DA6" s="35">
        <f t="shared" si="11"/>
        <v>99.04</v>
      </c>
      <c r="DB6" s="35">
        <f t="shared" si="11"/>
        <v>99.05</v>
      </c>
      <c r="DC6" s="35">
        <f t="shared" si="11"/>
        <v>92.82</v>
      </c>
      <c r="DD6" s="35">
        <f t="shared" si="11"/>
        <v>92.98</v>
      </c>
      <c r="DE6" s="35">
        <f t="shared" si="11"/>
        <v>93.07</v>
      </c>
      <c r="DF6" s="35">
        <f t="shared" si="11"/>
        <v>92.9</v>
      </c>
      <c r="DG6" s="35">
        <f t="shared" si="11"/>
        <v>93.91</v>
      </c>
      <c r="DH6" s="34" t="str">
        <f>IF(DH7="","",IF(DH7="-","【-】","【"&amp;SUBSTITUTE(TEXT(DH7,"#,##0.00"),"-","△")&amp;"】"))</f>
        <v>【95.20】</v>
      </c>
      <c r="DI6" s="35">
        <f>IF(DI7="",NA(),DI7)</f>
        <v>46.53</v>
      </c>
      <c r="DJ6" s="35">
        <f t="shared" ref="DJ6:DR6" si="12">IF(DJ7="",NA(),DJ7)</f>
        <v>48.27</v>
      </c>
      <c r="DK6" s="35">
        <f t="shared" si="12"/>
        <v>49.96</v>
      </c>
      <c r="DL6" s="35">
        <f t="shared" si="12"/>
        <v>50.62</v>
      </c>
      <c r="DM6" s="35">
        <f t="shared" si="12"/>
        <v>51.99</v>
      </c>
      <c r="DN6" s="35">
        <f t="shared" si="12"/>
        <v>31.92</v>
      </c>
      <c r="DO6" s="35">
        <f t="shared" si="12"/>
        <v>30.09</v>
      </c>
      <c r="DP6" s="35">
        <f t="shared" si="12"/>
        <v>26.07</v>
      </c>
      <c r="DQ6" s="35">
        <f t="shared" si="12"/>
        <v>23.42</v>
      </c>
      <c r="DR6" s="35">
        <f t="shared" si="12"/>
        <v>22.74</v>
      </c>
      <c r="DS6" s="34" t="str">
        <f>IF(DS7="","",IF(DS7="-","【-】","【"&amp;SUBSTITUTE(TEXT(DS7,"#,##0.00"),"-","△")&amp;"】"))</f>
        <v>【38.60】</v>
      </c>
      <c r="DT6" s="34">
        <f>IF(DT7="",NA(),DT7)</f>
        <v>0</v>
      </c>
      <c r="DU6" s="34">
        <f t="shared" ref="DU6:EC6" si="13">IF(DU7="",NA(),DU7)</f>
        <v>0</v>
      </c>
      <c r="DV6" s="34">
        <f t="shared" si="13"/>
        <v>0</v>
      </c>
      <c r="DW6" s="34">
        <f t="shared" si="13"/>
        <v>0</v>
      </c>
      <c r="DX6" s="34">
        <f t="shared" si="13"/>
        <v>0</v>
      </c>
      <c r="DY6" s="35">
        <f t="shared" si="13"/>
        <v>0.18</v>
      </c>
      <c r="DZ6" s="34">
        <f t="shared" si="13"/>
        <v>0</v>
      </c>
      <c r="EA6" s="35">
        <f t="shared" si="13"/>
        <v>0.15</v>
      </c>
      <c r="EB6" s="35">
        <f t="shared" si="13"/>
        <v>0.15</v>
      </c>
      <c r="EC6" s="35">
        <f t="shared" si="13"/>
        <v>0.18</v>
      </c>
      <c r="ED6" s="34" t="str">
        <f>IF(ED7="","",IF(ED7="-","【-】","【"&amp;SUBSTITUTE(TEXT(ED7,"#,##0.00"),"-","△")&amp;"】"))</f>
        <v>【5.64】</v>
      </c>
      <c r="EE6" s="34">
        <f>IF(EE7="",NA(),EE7)</f>
        <v>0</v>
      </c>
      <c r="EF6" s="35">
        <f t="shared" ref="EF6:EN6" si="14">IF(EF7="",NA(),EF7)</f>
        <v>0.1</v>
      </c>
      <c r="EG6" s="35">
        <f t="shared" si="14"/>
        <v>0.12</v>
      </c>
      <c r="EH6" s="34">
        <f t="shared" si="14"/>
        <v>0</v>
      </c>
      <c r="EI6" s="35">
        <f t="shared" si="14"/>
        <v>0.01</v>
      </c>
      <c r="EJ6" s="35">
        <f t="shared" si="14"/>
        <v>7.0000000000000007E-2</v>
      </c>
      <c r="EK6" s="35">
        <f t="shared" si="14"/>
        <v>7.0000000000000007E-2</v>
      </c>
      <c r="EL6" s="35">
        <f t="shared" si="14"/>
        <v>0.1</v>
      </c>
      <c r="EM6" s="35">
        <f t="shared" si="14"/>
        <v>0.14000000000000001</v>
      </c>
      <c r="EN6" s="35">
        <f t="shared" si="14"/>
        <v>0.13</v>
      </c>
      <c r="EO6" s="34" t="str">
        <f>IF(EO7="","",IF(EO7="-","【-】","【"&amp;SUBSTITUTE(TEXT(EO7,"#,##0.00"),"-","△")&amp;"】"))</f>
        <v>【0.23】</v>
      </c>
    </row>
    <row r="7" spans="1:148" s="36" customFormat="1" x14ac:dyDescent="0.15">
      <c r="A7" s="28"/>
      <c r="B7" s="37">
        <v>2018</v>
      </c>
      <c r="C7" s="37">
        <v>232246</v>
      </c>
      <c r="D7" s="37">
        <v>46</v>
      </c>
      <c r="E7" s="37">
        <v>17</v>
      </c>
      <c r="F7" s="37">
        <v>1</v>
      </c>
      <c r="G7" s="37">
        <v>0</v>
      </c>
      <c r="H7" s="37" t="s">
        <v>95</v>
      </c>
      <c r="I7" s="37" t="s">
        <v>96</v>
      </c>
      <c r="J7" s="37" t="s">
        <v>97</v>
      </c>
      <c r="K7" s="37" t="s">
        <v>98</v>
      </c>
      <c r="L7" s="37" t="s">
        <v>99</v>
      </c>
      <c r="M7" s="37" t="s">
        <v>100</v>
      </c>
      <c r="N7" s="38" t="s">
        <v>101</v>
      </c>
      <c r="O7" s="38">
        <v>82.3</v>
      </c>
      <c r="P7" s="38">
        <v>93.31</v>
      </c>
      <c r="Q7" s="38">
        <v>88.2</v>
      </c>
      <c r="R7" s="38">
        <v>2181</v>
      </c>
      <c r="S7" s="38">
        <v>85380</v>
      </c>
      <c r="T7" s="38">
        <v>45.9</v>
      </c>
      <c r="U7" s="38">
        <v>1860.13</v>
      </c>
      <c r="V7" s="38">
        <v>79494</v>
      </c>
      <c r="W7" s="38">
        <v>13.44</v>
      </c>
      <c r="X7" s="38">
        <v>5914.73</v>
      </c>
      <c r="Y7" s="38">
        <v>88.15</v>
      </c>
      <c r="Z7" s="38">
        <v>88.57</v>
      </c>
      <c r="AA7" s="38">
        <v>89.07</v>
      </c>
      <c r="AB7" s="38">
        <v>93.82</v>
      </c>
      <c r="AC7" s="38">
        <v>111.81</v>
      </c>
      <c r="AD7" s="38">
        <v>107.19</v>
      </c>
      <c r="AE7" s="38">
        <v>105.81</v>
      </c>
      <c r="AF7" s="38">
        <v>106.63</v>
      </c>
      <c r="AG7" s="38">
        <v>106.41</v>
      </c>
      <c r="AH7" s="38">
        <v>107.95</v>
      </c>
      <c r="AI7" s="38">
        <v>108.69</v>
      </c>
      <c r="AJ7" s="38">
        <v>761.33</v>
      </c>
      <c r="AK7" s="38">
        <v>783.34</v>
      </c>
      <c r="AL7" s="38">
        <v>806.93</v>
      </c>
      <c r="AM7" s="38">
        <v>744.02</v>
      </c>
      <c r="AN7" s="38">
        <v>0</v>
      </c>
      <c r="AO7" s="38">
        <v>42.55</v>
      </c>
      <c r="AP7" s="38">
        <v>35.49</v>
      </c>
      <c r="AQ7" s="38">
        <v>26.43</v>
      </c>
      <c r="AR7" s="38">
        <v>25.32</v>
      </c>
      <c r="AS7" s="38">
        <v>1.03</v>
      </c>
      <c r="AT7" s="38">
        <v>3.28</v>
      </c>
      <c r="AU7" s="38">
        <v>168.1</v>
      </c>
      <c r="AV7" s="38">
        <v>157.43</v>
      </c>
      <c r="AW7" s="38">
        <v>124.81</v>
      </c>
      <c r="AX7" s="38">
        <v>164.06</v>
      </c>
      <c r="AY7" s="38">
        <v>187.94</v>
      </c>
      <c r="AZ7" s="38">
        <v>78.62</v>
      </c>
      <c r="BA7" s="38">
        <v>82.47</v>
      </c>
      <c r="BB7" s="38">
        <v>72.44</v>
      </c>
      <c r="BC7" s="38">
        <v>78.56</v>
      </c>
      <c r="BD7" s="38">
        <v>80.5</v>
      </c>
      <c r="BE7" s="38">
        <v>69.489999999999995</v>
      </c>
      <c r="BF7" s="38">
        <v>0</v>
      </c>
      <c r="BG7" s="38">
        <v>0</v>
      </c>
      <c r="BH7" s="38">
        <v>0</v>
      </c>
      <c r="BI7" s="38">
        <v>0</v>
      </c>
      <c r="BJ7" s="38">
        <v>0</v>
      </c>
      <c r="BK7" s="38">
        <v>658.6</v>
      </c>
      <c r="BL7" s="38">
        <v>664.04</v>
      </c>
      <c r="BM7" s="38">
        <v>625.12</v>
      </c>
      <c r="BN7" s="38">
        <v>610.16999999999996</v>
      </c>
      <c r="BO7" s="38">
        <v>605.9</v>
      </c>
      <c r="BP7" s="38">
        <v>682.78</v>
      </c>
      <c r="BQ7" s="38">
        <v>72.709999999999994</v>
      </c>
      <c r="BR7" s="38">
        <v>69.25</v>
      </c>
      <c r="BS7" s="38">
        <v>68.599999999999994</v>
      </c>
      <c r="BT7" s="38">
        <v>75.709999999999994</v>
      </c>
      <c r="BU7" s="38">
        <v>100.23</v>
      </c>
      <c r="BV7" s="38">
        <v>88.44</v>
      </c>
      <c r="BW7" s="38">
        <v>86.2</v>
      </c>
      <c r="BX7" s="38">
        <v>89.74</v>
      </c>
      <c r="BY7" s="38">
        <v>88.37</v>
      </c>
      <c r="BZ7" s="38">
        <v>89.41</v>
      </c>
      <c r="CA7" s="38">
        <v>100.91</v>
      </c>
      <c r="CB7" s="38">
        <v>134.37</v>
      </c>
      <c r="CC7" s="38">
        <v>140.94999999999999</v>
      </c>
      <c r="CD7" s="38">
        <v>142.01</v>
      </c>
      <c r="CE7" s="38">
        <v>141.29</v>
      </c>
      <c r="CF7" s="38">
        <v>108.82</v>
      </c>
      <c r="CG7" s="38">
        <v>147.15</v>
      </c>
      <c r="CH7" s="38">
        <v>146.47999999999999</v>
      </c>
      <c r="CI7" s="38">
        <v>141.24</v>
      </c>
      <c r="CJ7" s="38">
        <v>143.05000000000001</v>
      </c>
      <c r="CK7" s="38">
        <v>142.05000000000001</v>
      </c>
      <c r="CL7" s="38">
        <v>136.86000000000001</v>
      </c>
      <c r="CM7" s="38">
        <v>58.1</v>
      </c>
      <c r="CN7" s="38">
        <v>58.92</v>
      </c>
      <c r="CO7" s="38">
        <v>60.24</v>
      </c>
      <c r="CP7" s="38">
        <v>59.67</v>
      </c>
      <c r="CQ7" s="38">
        <v>59.65</v>
      </c>
      <c r="CR7" s="38">
        <v>59.27</v>
      </c>
      <c r="CS7" s="38">
        <v>62.64</v>
      </c>
      <c r="CT7" s="38">
        <v>58.12</v>
      </c>
      <c r="CU7" s="38">
        <v>58.83</v>
      </c>
      <c r="CV7" s="38">
        <v>56.51</v>
      </c>
      <c r="CW7" s="38">
        <v>58.98</v>
      </c>
      <c r="CX7" s="38">
        <v>98.84</v>
      </c>
      <c r="CY7" s="38">
        <v>98.95</v>
      </c>
      <c r="CZ7" s="38">
        <v>99</v>
      </c>
      <c r="DA7" s="38">
        <v>99.04</v>
      </c>
      <c r="DB7" s="38">
        <v>99.05</v>
      </c>
      <c r="DC7" s="38">
        <v>92.82</v>
      </c>
      <c r="DD7" s="38">
        <v>92.98</v>
      </c>
      <c r="DE7" s="38">
        <v>93.07</v>
      </c>
      <c r="DF7" s="38">
        <v>92.9</v>
      </c>
      <c r="DG7" s="38">
        <v>93.91</v>
      </c>
      <c r="DH7" s="38">
        <v>95.2</v>
      </c>
      <c r="DI7" s="38">
        <v>46.53</v>
      </c>
      <c r="DJ7" s="38">
        <v>48.27</v>
      </c>
      <c r="DK7" s="38">
        <v>49.96</v>
      </c>
      <c r="DL7" s="38">
        <v>50.62</v>
      </c>
      <c r="DM7" s="38">
        <v>51.99</v>
      </c>
      <c r="DN7" s="38">
        <v>31.92</v>
      </c>
      <c r="DO7" s="38">
        <v>30.09</v>
      </c>
      <c r="DP7" s="38">
        <v>26.07</v>
      </c>
      <c r="DQ7" s="38">
        <v>23.42</v>
      </c>
      <c r="DR7" s="38">
        <v>22.74</v>
      </c>
      <c r="DS7" s="38">
        <v>38.6</v>
      </c>
      <c r="DT7" s="38">
        <v>0</v>
      </c>
      <c r="DU7" s="38">
        <v>0</v>
      </c>
      <c r="DV7" s="38">
        <v>0</v>
      </c>
      <c r="DW7" s="38">
        <v>0</v>
      </c>
      <c r="DX7" s="38">
        <v>0</v>
      </c>
      <c r="DY7" s="38">
        <v>0.18</v>
      </c>
      <c r="DZ7" s="38">
        <v>0</v>
      </c>
      <c r="EA7" s="38">
        <v>0.15</v>
      </c>
      <c r="EB7" s="38">
        <v>0.15</v>
      </c>
      <c r="EC7" s="38">
        <v>0.18</v>
      </c>
      <c r="ED7" s="38">
        <v>5.64</v>
      </c>
      <c r="EE7" s="38">
        <v>0</v>
      </c>
      <c r="EF7" s="38">
        <v>0.1</v>
      </c>
      <c r="EG7" s="38">
        <v>0.12</v>
      </c>
      <c r="EH7" s="38">
        <v>0</v>
      </c>
      <c r="EI7" s="38">
        <v>0.01</v>
      </c>
      <c r="EJ7" s="38">
        <v>7.0000000000000007E-2</v>
      </c>
      <c r="EK7" s="38">
        <v>7.0000000000000007E-2</v>
      </c>
      <c r="EL7" s="38">
        <v>0.1</v>
      </c>
      <c r="EM7" s="38">
        <v>0.14000000000000001</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知多市</cp:lastModifiedBy>
  <cp:lastPrinted>2020-01-23T08:48:53Z</cp:lastPrinted>
  <dcterms:created xsi:type="dcterms:W3CDTF">2019-12-05T04:44:53Z</dcterms:created>
  <dcterms:modified xsi:type="dcterms:W3CDTF">2020-02-07T07:25:26Z</dcterms:modified>
  <cp:category/>
</cp:coreProperties>
</file>