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財政係\03　予算執行の調整及び指導に関すること\010　公営企業関係綴\H31\01　照会\17 R2.1.14公営企業に係る経営比較分析表（平成30年度決算）の分析等について（照会）\06　県へ\"/>
    </mc:Choice>
  </mc:AlternateContent>
  <workbookProtection workbookAlgorithmName="SHA-512" workbookHashValue="pDwCr0HDs1cJ+6NHv3BUYDSoPqWTf4yH9EqPuJhlw3QUy9fq1SCNuIfwsvD50ScUQpj11gMSpBjdmp1ma4PLIw==" workbookSaltValue="IX2gyI/VICa1ON2b9fodh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<sst xmlns="http://schemas.openxmlformats.org/spreadsheetml/2006/main" count="233" uniqueCount="114">
  <si>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</si>
  <si>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</si>
  <si>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</si>
  <si>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</si>
  <si>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</si>
  <si>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</si>
  <si>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</si>
  <si>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</si>
  <si>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</si>
  <si>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</si>
  <si>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</si>
  <si>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</si>
  <si>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</si>
  <si>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</si>
  <si>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</si>
  <si>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</si>
  <si>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</si>
  <si>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</si>
  <si>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</si>
  <si>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</si>
  <si>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</si>
  <si>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</si>
  <si>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</si>
  <si>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</si>
  <si>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</si>
  <si>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</si>
  <si>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</si>
  <si>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</si>
  <si>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</si>
  <si>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</si>
  <si>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</si>
  <si>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</si>
  <si>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</si>
  <si>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</si>
  <si>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</si>
  <si>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</si>
  <si>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</si>
  <si>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</si>
  <si>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</si>
  <si>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</si>
  <si>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</si>
  <si>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</si>
  <si>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</si>
  <si>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</si>
  <si>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</si>
  <si>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</si>
  <si>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</si>
  <si>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</si>
  <si>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</si>
  <si>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</si>
  <si>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</si>
  <si>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</si>
  <si>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</si>
  <si>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</si>
  <si>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</si>
  <si>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</si>
  <si>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</si>
  <si>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</si>
  <si>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</si>
  <si>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</si>
  <si>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</si>
  <si>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</si>
  <si>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</si>
  <si>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</si>
  <si>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</si>
  <si>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</si>
  <si>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</si>
  <si>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</si>
  <si>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</si>
  <si>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</si>
  <si>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</si>
  <si>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</si>
  <si>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</si>
  <si>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</si>
  <si>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</si>
  <si>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</si>
  <si>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</si>
  <si>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</si>
  <si>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</si>
  <si>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</si>
  <si>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</si>
  <si>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</si>
  <si>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</si>
  <si>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</si>
  <si>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</si>
  <si>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</si>
  <si>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</si>
  <si>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</si>
  <si>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</si>
  <si>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</si>
  <si>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</si>
  <si>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</si>
  <si>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</si>
  <si>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</si>
  <si>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</si>
  <si>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</si>
  <si>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</si>
  <si>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</si>
  <si>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知立市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</si>
  <si>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</si>
  <si>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</si>
  <si>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</si>
  <si>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</si>
  <si>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</si>
  <si>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</si>
  <si>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</si>
  <si>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</si>
  <si>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</si>
  <si>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</si>
  <si>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</si>
  <si>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</si>
  <si>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平成３１年４月１日より、地方公営企業法を一部適用し企業会計を導入したため、平成３０年度は打ち切り決算（３月末時点で決算を行い、４月以降の歳入歳出は特別会計において未計上）の数値です。
　そのため通常の決算よりも収益費用ともに少額となっており、本市の過去の数値や類似団体平均との比較可能性が損なわれています。あらかじめご了承ください。
　①収益的収支比率は、打ち切り決算により、下水道使用料や工事負担金の４月以降納入分が収益として算入されてないため低い数値となっています。ただ通常の決算であったとしても100％に満たない状況のため、今後も整備推進や接続勧奨によって使用料収入を増加させるなど解消に努めます。
　④企業債残高対事業規模比率は大幅に増加しておりますが、これも打ち切り決算の影響であり、実際には、企業債残高が4,617千円減少しています。
　これは毎年度、償還額＞借入額となるように借入れている結果であり、健全化が進んでいます。
　⑧水洗化率については、平成２９年度末に未接続世帯に対し、アンケート調査を行った影響もあり、上昇しています。引き続き向上につながる施策を実施します。
　⑤経費回収率と⑥汚水処理原価は、下水道使用料で回収すべき費用に着目した指標です。この指標も打ち切り決算の影響を受けているため正確なものではありませんが、下水道使用料の水準は全国平均と比較しても低いため、使用料改定を視野に入れた改善策を検討します。</t>
    <rPh sb="1" eb="3">
      <t>ヘイセイ</t>
    </rPh>
    <rPh sb="5" eb="6">
      <t>ネン</t>
    </rPh>
    <rPh sb="7" eb="8">
      <t>ガツ</t>
    </rPh>
    <rPh sb="9" eb="10">
      <t>ニチ</t>
    </rPh>
    <rPh sb="13" eb="15">
      <t>チホウ</t>
    </rPh>
    <rPh sb="15" eb="17">
      <t>コウエイ</t>
    </rPh>
    <rPh sb="17" eb="19">
      <t>キギョウ</t>
    </rPh>
    <rPh sb="19" eb="20">
      <t>ホウ</t>
    </rPh>
    <rPh sb="21" eb="23">
      <t>イチブ</t>
    </rPh>
    <rPh sb="23" eb="25">
      <t>テキヨウ</t>
    </rPh>
    <rPh sb="26" eb="28">
      <t>キギョウ</t>
    </rPh>
    <rPh sb="28" eb="30">
      <t>カイケイ</t>
    </rPh>
    <rPh sb="31" eb="33">
      <t>ドウニュウ</t>
    </rPh>
    <rPh sb="38" eb="40">
      <t>ヘイセイ</t>
    </rPh>
    <rPh sb="42" eb="44">
      <t>ネンド</t>
    </rPh>
    <rPh sb="45" eb="46">
      <t>ウ</t>
    </rPh>
    <rPh sb="47" eb="48">
      <t>キ</t>
    </rPh>
    <rPh sb="49" eb="51">
      <t>ケッサン</t>
    </rPh>
    <rPh sb="53" eb="54">
      <t>ガツ</t>
    </rPh>
    <rPh sb="54" eb="55">
      <t>マツ</t>
    </rPh>
    <rPh sb="55" eb="57">
      <t>ジテン</t>
    </rPh>
    <rPh sb="58" eb="60">
      <t>ケッサン</t>
    </rPh>
    <rPh sb="61" eb="62">
      <t>オコナ</t>
    </rPh>
    <rPh sb="65" eb="66">
      <t>ガツ</t>
    </rPh>
    <rPh sb="66" eb="68">
      <t>イコウ</t>
    </rPh>
    <rPh sb="69" eb="71">
      <t>サイニュウ</t>
    </rPh>
    <rPh sb="71" eb="73">
      <t>サイシュツ</t>
    </rPh>
    <rPh sb="74" eb="76">
      <t>トクベツ</t>
    </rPh>
    <rPh sb="76" eb="78">
      <t>カイケイ</t>
    </rPh>
    <rPh sb="82" eb="83">
      <t>ミ</t>
    </rPh>
    <rPh sb="83" eb="85">
      <t>ケイジョウ</t>
    </rPh>
    <rPh sb="87" eb="89">
      <t>スウチ</t>
    </rPh>
    <rPh sb="98" eb="100">
      <t>ツウジョウ</t>
    </rPh>
    <rPh sb="101" eb="103">
      <t>ケッサン</t>
    </rPh>
    <rPh sb="106" eb="108">
      <t>シュウエキ</t>
    </rPh>
    <rPh sb="108" eb="110">
      <t>ヒヨウ</t>
    </rPh>
    <rPh sb="113" eb="115">
      <t>ショウガク</t>
    </rPh>
    <rPh sb="122" eb="123">
      <t>ホン</t>
    </rPh>
    <rPh sb="123" eb="124">
      <t>シ</t>
    </rPh>
    <rPh sb="125" eb="127">
      <t>カコ</t>
    </rPh>
    <rPh sb="128" eb="130">
      <t>スウチ</t>
    </rPh>
    <rPh sb="131" eb="133">
      <t>ルイジ</t>
    </rPh>
    <rPh sb="133" eb="135">
      <t>ダンタイ</t>
    </rPh>
    <rPh sb="135" eb="137">
      <t>ヘイキン</t>
    </rPh>
    <rPh sb="139" eb="141">
      <t>ヒカク</t>
    </rPh>
    <rPh sb="141" eb="144">
      <t>カノウセイ</t>
    </rPh>
    <rPh sb="145" eb="146">
      <t>ソコ</t>
    </rPh>
    <rPh sb="160" eb="162">
      <t>リョウショウ</t>
    </rPh>
    <rPh sb="170" eb="172">
      <t>シュウエキ</t>
    </rPh>
    <rPh sb="172" eb="173">
      <t>テキ</t>
    </rPh>
    <rPh sb="173" eb="175">
      <t>シュウシ</t>
    </rPh>
    <rPh sb="175" eb="177">
      <t>ヒリツ</t>
    </rPh>
    <rPh sb="179" eb="180">
      <t>ウ</t>
    </rPh>
    <rPh sb="181" eb="182">
      <t>キ</t>
    </rPh>
    <rPh sb="183" eb="185">
      <t>ケッサン</t>
    </rPh>
    <rPh sb="189" eb="191">
      <t>ゲスイ</t>
    </rPh>
    <rPh sb="191" eb="192">
      <t>ドウ</t>
    </rPh>
    <rPh sb="192" eb="194">
      <t>シヨウ</t>
    </rPh>
    <rPh sb="194" eb="195">
      <t>リョウ</t>
    </rPh>
    <rPh sb="196" eb="198">
      <t>コウジ</t>
    </rPh>
    <rPh sb="198" eb="201">
      <t>フタンキン</t>
    </rPh>
    <rPh sb="203" eb="204">
      <t>ガツ</t>
    </rPh>
    <rPh sb="204" eb="206">
      <t>イコウ</t>
    </rPh>
    <rPh sb="206" eb="208">
      <t>ノウニュウ</t>
    </rPh>
    <rPh sb="208" eb="209">
      <t>ブン</t>
    </rPh>
    <rPh sb="210" eb="212">
      <t>シュウエキ</t>
    </rPh>
    <rPh sb="215" eb="217">
      <t>サンニュウ</t>
    </rPh>
    <rPh sb="224" eb="225">
      <t>ヒク</t>
    </rPh>
    <rPh sb="226" eb="228">
      <t>スウチ</t>
    </rPh>
    <rPh sb="241" eb="243">
      <t>ケッサン</t>
    </rPh>
    <rPh sb="266" eb="268">
      <t>コンゴ</t>
    </rPh>
    <rPh sb="269" eb="271">
      <t>セイビ</t>
    </rPh>
    <rPh sb="271" eb="273">
      <t>スイシン</t>
    </rPh>
    <rPh sb="274" eb="276">
      <t>セツゾク</t>
    </rPh>
    <rPh sb="276" eb="278">
      <t>カンショウ</t>
    </rPh>
    <rPh sb="282" eb="284">
      <t>シヨウ</t>
    </rPh>
    <rPh sb="284" eb="285">
      <t>リョウ</t>
    </rPh>
    <rPh sb="285" eb="287">
      <t>シュウニュウ</t>
    </rPh>
    <rPh sb="288" eb="290">
      <t>ゾウカ</t>
    </rPh>
    <rPh sb="295" eb="297">
      <t>カイショウ</t>
    </rPh>
    <rPh sb="298" eb="299">
      <t>ツト</t>
    </rPh>
    <rPh sb="306" eb="308">
      <t>キギョウ</t>
    </rPh>
    <rPh sb="308" eb="309">
      <t>サイ</t>
    </rPh>
    <rPh sb="309" eb="311">
      <t>ザンダカ</t>
    </rPh>
    <rPh sb="311" eb="312">
      <t>タイ</t>
    </rPh>
    <rPh sb="312" eb="314">
      <t>ジギョウ</t>
    </rPh>
    <rPh sb="314" eb="316">
      <t>キボ</t>
    </rPh>
    <rPh sb="316" eb="318">
      <t>ヒリツ</t>
    </rPh>
    <rPh sb="319" eb="321">
      <t>オオハバ</t>
    </rPh>
    <rPh sb="322" eb="324">
      <t>ゾウカ</t>
    </rPh>
    <rPh sb="335" eb="336">
      <t>ウ</t>
    </rPh>
    <rPh sb="337" eb="338">
      <t>キ</t>
    </rPh>
    <rPh sb="339" eb="341">
      <t>ケッサン</t>
    </rPh>
    <rPh sb="342" eb="344">
      <t>エイキョウ</t>
    </rPh>
    <rPh sb="348" eb="350">
      <t>ジッサイ</t>
    </rPh>
    <rPh sb="353" eb="355">
      <t>キギョウ</t>
    </rPh>
    <rPh sb="355" eb="356">
      <t>サイ</t>
    </rPh>
    <rPh sb="356" eb="358">
      <t>ザンダカ</t>
    </rPh>
    <rPh sb="364" eb="365">
      <t>セン</t>
    </rPh>
    <rPh sb="365" eb="366">
      <t>エン</t>
    </rPh>
    <rPh sb="366" eb="368">
      <t>ゲンショウ</t>
    </rPh>
    <rPh sb="396" eb="398">
      <t>カリイ</t>
    </rPh>
    <rPh sb="402" eb="404">
      <t>ケッカ</t>
    </rPh>
    <rPh sb="410" eb="411">
      <t>カ</t>
    </rPh>
    <rPh sb="412" eb="413">
      <t>スス</t>
    </rPh>
    <rPh sb="422" eb="425">
      <t>スイセンカ</t>
    </rPh>
    <rPh sb="425" eb="426">
      <t>リツ</t>
    </rPh>
    <rPh sb="432" eb="434">
      <t>ヘイセイ</t>
    </rPh>
    <rPh sb="436" eb="438">
      <t>ネンド</t>
    </rPh>
    <rPh sb="438" eb="439">
      <t>マツ</t>
    </rPh>
    <rPh sb="440" eb="443">
      <t>ミセツゾク</t>
    </rPh>
    <rPh sb="443" eb="445">
      <t>セタイ</t>
    </rPh>
    <rPh sb="446" eb="447">
      <t>タイ</t>
    </rPh>
    <rPh sb="454" eb="456">
      <t>チョウサ</t>
    </rPh>
    <rPh sb="457" eb="458">
      <t>オコナ</t>
    </rPh>
    <rPh sb="460" eb="462">
      <t>エイキョウ</t>
    </rPh>
    <rPh sb="466" eb="468">
      <t>ジョウショウ</t>
    </rPh>
    <rPh sb="474" eb="475">
      <t>ヒ</t>
    </rPh>
    <rPh sb="476" eb="477">
      <t>ツヅ</t>
    </rPh>
    <rPh sb="478" eb="480">
      <t>コウジョウ</t>
    </rPh>
    <rPh sb="485" eb="487">
      <t>シサク</t>
    </rPh>
    <rPh sb="488" eb="490">
      <t>ジッシ</t>
    </rPh>
    <rPh sb="497" eb="499">
      <t>ケイヒ</t>
    </rPh>
    <rPh sb="499" eb="501">
      <t>カイシュウ</t>
    </rPh>
    <rPh sb="501" eb="502">
      <t>リツ</t>
    </rPh>
    <rPh sb="504" eb="506">
      <t>オスイ</t>
    </rPh>
    <rPh sb="506" eb="508">
      <t>ショリ</t>
    </rPh>
    <rPh sb="508" eb="510">
      <t>ゲンカ</t>
    </rPh>
    <rPh sb="512" eb="515">
      <t>ゲスイドウ</t>
    </rPh>
    <rPh sb="515" eb="518">
      <t>シヨウリョウ</t>
    </rPh>
    <rPh sb="519" eb="521">
      <t>カイシュウ</t>
    </rPh>
    <rPh sb="524" eb="526">
      <t>ヒヨウ</t>
    </rPh>
    <rPh sb="527" eb="529">
      <t>チャクモク</t>
    </rPh>
    <rPh sb="531" eb="533">
      <t>シヒョウ</t>
    </rPh>
    <rPh sb="538" eb="540">
      <t>シヒョウ</t>
    </rPh>
    <rPh sb="541" eb="542">
      <t>ウ</t>
    </rPh>
    <rPh sb="543" eb="544">
      <t>キ</t>
    </rPh>
    <rPh sb="545" eb="547">
      <t>ケッサン</t>
    </rPh>
    <rPh sb="548" eb="550">
      <t>エイキョウ</t>
    </rPh>
    <rPh sb="551" eb="552">
      <t>ウ</t>
    </rPh>
    <rPh sb="558" eb="560">
      <t>セイカク</t>
    </rPh>
    <rPh sb="572" eb="574">
      <t>ゲスイ</t>
    </rPh>
    <rPh sb="574" eb="575">
      <t>ドウ</t>
    </rPh>
    <rPh sb="575" eb="577">
      <t>シヨウ</t>
    </rPh>
    <rPh sb="577" eb="578">
      <t>リョウ</t>
    </rPh>
    <rPh sb="579" eb="581">
      <t>スイジュン</t>
    </rPh>
    <rPh sb="582" eb="584">
      <t>ゼンコク</t>
    </rPh>
    <rPh sb="584" eb="586">
      <t>ヘイキン</t>
    </rPh>
    <rPh sb="587" eb="589">
      <t>ヒカク</t>
    </rPh>
    <rPh sb="592" eb="593">
      <t>ヒク</t>
    </rPh>
    <rPh sb="597" eb="599">
      <t>シヨウ</t>
    </rPh>
    <rPh sb="599" eb="600">
      <t>リョウ</t>
    </rPh>
    <rPh sb="600" eb="602">
      <t>カイテイ</t>
    </rPh>
    <rPh sb="603" eb="605">
      <t>シヤ</t>
    </rPh>
    <rPh sb="606" eb="607">
      <t>イ</t>
    </rPh>
    <rPh sb="609" eb="612">
      <t>カイゼンサク</t>
    </rPh>
    <rPh sb="613" eb="615">
      <t>ケントウ</t>
    </rPh>
    <phoneticPr fontId="4"/>
  </si>
  <si>
    <t>　下水道未整備地区の整備推進が急務であったため、ここ数年は修繕・更新を控えていましたが、令和元年度より、平成２９年度に策定したストックマネジメント計画に沿って改築更新を進めています。そのため、③管渠改善率は、令和元年度の実績から類似平均団体に近い数値となります。</t>
    <rPh sb="1" eb="3">
      <t>ゲスイ</t>
    </rPh>
    <rPh sb="3" eb="4">
      <t>ドウ</t>
    </rPh>
    <rPh sb="4" eb="5">
      <t>ミ</t>
    </rPh>
    <rPh sb="5" eb="7">
      <t>セイビ</t>
    </rPh>
    <rPh sb="7" eb="9">
      <t>チク</t>
    </rPh>
    <rPh sb="10" eb="12">
      <t>セイビ</t>
    </rPh>
    <rPh sb="12" eb="14">
      <t>スイシン</t>
    </rPh>
    <rPh sb="15" eb="17">
      <t>キュウム</t>
    </rPh>
    <rPh sb="35" eb="36">
      <t>ヒカ</t>
    </rPh>
    <rPh sb="79" eb="81">
      <t>カイチク</t>
    </rPh>
    <rPh sb="97" eb="98">
      <t>カン</t>
    </rPh>
    <rPh sb="98" eb="99">
      <t>キョ</t>
    </rPh>
    <rPh sb="99" eb="101">
      <t>カイゼン</t>
    </rPh>
    <rPh sb="101" eb="102">
      <t>リツ</t>
    </rPh>
    <rPh sb="104" eb="105">
      <t>レイ</t>
    </rPh>
    <rPh sb="105" eb="106">
      <t>ワ</t>
    </rPh>
    <rPh sb="106" eb="108">
      <t>ガンネン</t>
    </rPh>
    <rPh sb="108" eb="109">
      <t>ド</t>
    </rPh>
    <rPh sb="110" eb="112">
      <t>ジッセキ</t>
    </rPh>
    <rPh sb="114" eb="116">
      <t>ルイジ</t>
    </rPh>
    <rPh sb="116" eb="118">
      <t>ヘイキン</t>
    </rPh>
    <rPh sb="118" eb="120">
      <t>ダンタイ</t>
    </rPh>
    <rPh sb="121" eb="122">
      <t>チカ</t>
    </rPh>
    <rPh sb="123" eb="125">
      <t>スウチ</t>
    </rPh>
    <phoneticPr fontId="4"/>
  </si>
  <si>
    <t>　普及率は66.6％と未だ低く、引き続き未整備地区の整備が必要です。またストックマネジメント計画による老朽管渠の更新も始まり、費用増による経営環境の悪化が懸念されます。
　左記の指標を健全な状態に保つためには、整備や改築更新等の投資の見通しと財政の見通しを試算し、その収支の均衡を図る必要があります。
　本市では、現状と将来の見通しを踏まえ、中長期的な経営の基本計画として、令和２年度に経営戦略を策定し、その戦略計画に基づき、投資と財源のギャップ解消のため、下水道使用料の改定を検討します。</t>
    <rPh sb="11" eb="12">
      <t>イマ</t>
    </rPh>
    <rPh sb="16" eb="17">
      <t>ヒ</t>
    </rPh>
    <rPh sb="18" eb="19">
      <t>ツヅ</t>
    </rPh>
    <rPh sb="86" eb="88">
      <t>サキ</t>
    </rPh>
    <rPh sb="89" eb="91">
      <t>シヒョウ</t>
    </rPh>
    <rPh sb="92" eb="94">
      <t>ケンゼン</t>
    </rPh>
    <rPh sb="95" eb="97">
      <t>ジョウタイ</t>
    </rPh>
    <rPh sb="98" eb="99">
      <t>タモ</t>
    </rPh>
    <rPh sb="105" eb="107">
      <t>セイビ</t>
    </rPh>
    <rPh sb="108" eb="110">
      <t>カイチク</t>
    </rPh>
    <rPh sb="110" eb="112">
      <t>コウシン</t>
    </rPh>
    <rPh sb="112" eb="113">
      <t>ナド</t>
    </rPh>
    <rPh sb="114" eb="116">
      <t>トウシ</t>
    </rPh>
    <rPh sb="117" eb="119">
      <t>ミトオ</t>
    </rPh>
    <rPh sb="121" eb="123">
      <t>ザイセイ</t>
    </rPh>
    <rPh sb="124" eb="126">
      <t>ミトオ</t>
    </rPh>
    <rPh sb="128" eb="130">
      <t>シサン</t>
    </rPh>
    <rPh sb="134" eb="136">
      <t>シュウシ</t>
    </rPh>
    <rPh sb="137" eb="139">
      <t>キンコウ</t>
    </rPh>
    <rPh sb="140" eb="141">
      <t>ハカ</t>
    </rPh>
    <rPh sb="142" eb="144">
      <t>ヒツヨウ</t>
    </rPh>
    <rPh sb="152" eb="153">
      <t>ホン</t>
    </rPh>
    <rPh sb="153" eb="154">
      <t>シ</t>
    </rPh>
    <rPh sb="157" eb="159">
      <t>ゲンジョウ</t>
    </rPh>
    <rPh sb="160" eb="162">
      <t>ショウライ</t>
    </rPh>
    <rPh sb="163" eb="165">
      <t>ミトオ</t>
    </rPh>
    <rPh sb="167" eb="168">
      <t>フ</t>
    </rPh>
    <rPh sb="171" eb="174">
      <t>チュウチョウキ</t>
    </rPh>
    <rPh sb="174" eb="175">
      <t>テキ</t>
    </rPh>
    <rPh sb="176" eb="178">
      <t>ケイエイ</t>
    </rPh>
    <rPh sb="179" eb="181">
      <t>キホン</t>
    </rPh>
    <rPh sb="181" eb="183">
      <t>ケイカク</t>
    </rPh>
    <rPh sb="187" eb="188">
      <t>レイ</t>
    </rPh>
    <rPh sb="188" eb="189">
      <t>ワ</t>
    </rPh>
    <rPh sb="190" eb="192">
      <t>ネンド</t>
    </rPh>
    <rPh sb="193" eb="195">
      <t>ケイエイ</t>
    </rPh>
    <rPh sb="195" eb="197">
      <t>センリャク</t>
    </rPh>
    <rPh sb="198" eb="200">
      <t>サクテイ</t>
    </rPh>
    <rPh sb="204" eb="206">
      <t>センリャク</t>
    </rPh>
    <rPh sb="206" eb="208">
      <t>ケイカク</t>
    </rPh>
    <rPh sb="209" eb="210">
      <t>モト</t>
    </rPh>
    <rPh sb="213" eb="215">
      <t>トウシ</t>
    </rPh>
    <rPh sb="216" eb="218">
      <t>ザイゲン</t>
    </rPh>
    <rPh sb="223" eb="225">
      <t>カイショウ</t>
    </rPh>
    <rPh sb="229" eb="231">
      <t>ゲスイ</t>
    </rPh>
    <rPh sb="231" eb="232">
      <t>ドウ</t>
    </rPh>
    <rPh sb="232" eb="234">
      <t>シヨウ</t>
    </rPh>
    <rPh sb="234" eb="235">
      <t>リョウ</t>
    </rPh>
    <rPh sb="236" eb="238">
      <t>カイテイ</t>
    </rPh>
    <rPh sb="239" eb="24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</si>
</sst>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0.08</c:v>
                </c:pt>
                <c:pt idx="1">
                  <c:v>0</c:v>
                </c:pt>
                <c:pt idx="2">
                  <c:v>0</c:v>
                </c:pt>
                <c:pt idx="3">
                  <c:v>0</c:v>
                </c:pt>
                <c:pt idx="4">
                  <c:v>0</c:v>
                </c:pt>
              </c:numCache>
            </c:numRef>
          </c:val>
          <c:extLst>
            <c:ext xmlns:c16="http://schemas.microsoft.com/office/drawing/2014/chart" uri="{C3380CC4-5D6E-409C-BE32-E72D297353CC}">
              <c16:uniqueId val="{00000000-FDC8-4D29-BC20-A8F69097B88F}"/>
            </c:ext>
          </c:extLst>
        </c:ser>
        <c:dLbls>
          <c:showLegendKey val="0"/>
          <c:showVal val="0"/>
          <c:showCatName val="0"/>
          <c:showSerName val="0"/>
          <c:showPercent val="0"/>
          <c:showBubbleSize val="0"/>
        </c:dLbls>
        <c:gapWidth val="150"/>
        <c:axId val="331205856"/>
        <c:axId val="33120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c:v>
                </c:pt>
                <c:pt idx="3">
                  <c:v>0.14000000000000001</c:v>
                </c:pt>
                <c:pt idx="4">
                  <c:v>0.13</c:v>
                </c:pt>
              </c:numCache>
            </c:numRef>
          </c:val>
          <c:smooth val="0"/>
          <c:extLst>
            <c:ext xmlns:c16="http://schemas.microsoft.com/office/drawing/2014/chart" uri="{C3380CC4-5D6E-409C-BE32-E72D297353CC}">
              <c16:uniqueId val="{00000001-FDC8-4D29-BC20-A8F69097B88F}"/>
            </c:ext>
          </c:extLst>
        </c:ser>
        <c:dLbls>
          <c:showLegendKey val="0"/>
          <c:showVal val="0"/>
          <c:showCatName val="0"/>
          <c:showSerName val="0"/>
          <c:showPercent val="0"/>
          <c:showBubbleSize val="0"/>
        </c:dLbls>
        <c:marker val="1"/>
        <c:smooth val="0"/>
        <c:axId val="331205856"/>
        <c:axId val="331205464"/>
      </c:lineChart>
      <c:dateAx>
        <c:axId val="331205856"/>
        <c:scaling>
          <c:orientation val="minMax"/>
        </c:scaling>
        <c:delete val="1"/>
        <c:axPos val="b"/>
        <c:numFmt formatCode="ge" sourceLinked="1"/>
        <c:majorTickMark val="none"/>
        <c:minorTickMark val="none"/>
        <c:tickLblPos val="none"/>
        <c:crossAx val="331205464"/>
        <c:crosses val="autoZero"/>
        <c:auto val="1"/>
        <c:lblOffset val="100"/>
        <c:baseTimeUnit val="years"/>
      </c:dateAx>
      <c:valAx>
        <c:axId val="33120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2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FE-444B-86F0-8BC1BDC3CFDA}"/>
            </c:ext>
          </c:extLst>
        </c:ser>
        <c:dLbls>
          <c:showLegendKey val="0"/>
          <c:showVal val="0"/>
          <c:showCatName val="0"/>
          <c:showSerName val="0"/>
          <c:showPercent val="0"/>
          <c:showBubbleSize val="0"/>
        </c:dLbls>
        <c:gapWidth val="150"/>
        <c:axId val="504527088"/>
        <c:axId val="33709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59.27</c:v>
                </c:pt>
                <c:pt idx="1">
                  <c:v>62.64</c:v>
                </c:pt>
                <c:pt idx="2">
                  <c:v>58.12</c:v>
                </c:pt>
                <c:pt idx="3">
                  <c:v>58.83</c:v>
                </c:pt>
                <c:pt idx="4">
                  <c:v>56.51</c:v>
                </c:pt>
              </c:numCache>
            </c:numRef>
          </c:val>
          <c:smooth val="0"/>
          <c:extLst>
            <c:ext xmlns:c16="http://schemas.microsoft.com/office/drawing/2014/chart" uri="{C3380CC4-5D6E-409C-BE32-E72D297353CC}">
              <c16:uniqueId val="{00000001-21FE-444B-86F0-8BC1BDC3CFDA}"/>
            </c:ext>
          </c:extLst>
        </c:ser>
        <c:dLbls>
          <c:showLegendKey val="0"/>
          <c:showVal val="0"/>
          <c:showCatName val="0"/>
          <c:showSerName val="0"/>
          <c:showPercent val="0"/>
          <c:showBubbleSize val="0"/>
        </c:dLbls>
        <c:marker val="1"/>
        <c:smooth val="0"/>
        <c:axId val="504527088"/>
        <c:axId val="337098168"/>
      </c:lineChart>
      <c:dateAx>
        <c:axId val="504527088"/>
        <c:scaling>
          <c:orientation val="minMax"/>
        </c:scaling>
        <c:delete val="1"/>
        <c:axPos val="b"/>
        <c:numFmt formatCode="ge" sourceLinked="1"/>
        <c:majorTickMark val="none"/>
        <c:minorTickMark val="none"/>
        <c:tickLblPos val="none"/>
        <c:crossAx val="337098168"/>
        <c:crosses val="autoZero"/>
        <c:auto val="1"/>
        <c:lblOffset val="100"/>
        <c:baseTimeUnit val="years"/>
      </c:dateAx>
      <c:valAx>
        <c:axId val="33709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52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84.26</c:v>
                </c:pt>
                <c:pt idx="1">
                  <c:v>86.27</c:v>
                </c:pt>
                <c:pt idx="2">
                  <c:v>86.13</c:v>
                </c:pt>
                <c:pt idx="3">
                  <c:v>85.15</c:v>
                </c:pt>
                <c:pt idx="4">
                  <c:v>87.21</c:v>
                </c:pt>
              </c:numCache>
            </c:numRef>
          </c:val>
          <c:extLst>
            <c:ext xmlns:c16="http://schemas.microsoft.com/office/drawing/2014/chart" uri="{C3380CC4-5D6E-409C-BE32-E72D297353CC}">
              <c16:uniqueId val="{00000000-9A8E-41F3-8F51-034DEAA57FB8}"/>
            </c:ext>
          </c:extLst>
        </c:ser>
        <c:dLbls>
          <c:showLegendKey val="0"/>
          <c:showVal val="0"/>
          <c:showCatName val="0"/>
          <c:showSerName val="0"/>
          <c:showPercent val="0"/>
          <c:showBubbleSize val="0"/>
        </c:dLbls>
        <c:gapWidth val="150"/>
        <c:axId val="337099344"/>
        <c:axId val="33709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92.82</c:v>
                </c:pt>
                <c:pt idx="1">
                  <c:v>92.98</c:v>
                </c:pt>
                <c:pt idx="2">
                  <c:v>93.07</c:v>
                </c:pt>
                <c:pt idx="3">
                  <c:v>92.9</c:v>
                </c:pt>
                <c:pt idx="4">
                  <c:v>93.91</c:v>
                </c:pt>
              </c:numCache>
            </c:numRef>
          </c:val>
          <c:smooth val="0"/>
          <c:extLst>
            <c:ext xmlns:c16="http://schemas.microsoft.com/office/drawing/2014/chart" uri="{C3380CC4-5D6E-409C-BE32-E72D297353CC}">
              <c16:uniqueId val="{00000001-9A8E-41F3-8F51-034DEAA57FB8}"/>
            </c:ext>
          </c:extLst>
        </c:ser>
        <c:dLbls>
          <c:showLegendKey val="0"/>
          <c:showVal val="0"/>
          <c:showCatName val="0"/>
          <c:showSerName val="0"/>
          <c:showPercent val="0"/>
          <c:showBubbleSize val="0"/>
        </c:dLbls>
        <c:marker val="1"/>
        <c:smooth val="0"/>
        <c:axId val="337099344"/>
        <c:axId val="337099736"/>
      </c:lineChart>
      <c:dateAx>
        <c:axId val="337099344"/>
        <c:scaling>
          <c:orientation val="minMax"/>
        </c:scaling>
        <c:delete val="1"/>
        <c:axPos val="b"/>
        <c:numFmt formatCode="ge" sourceLinked="1"/>
        <c:majorTickMark val="none"/>
        <c:minorTickMark val="none"/>
        <c:tickLblPos val="none"/>
        <c:crossAx val="337099736"/>
        <c:crosses val="autoZero"/>
        <c:auto val="1"/>
        <c:lblOffset val="100"/>
        <c:baseTimeUnit val="years"/>
      </c:dateAx>
      <c:valAx>
        <c:axId val="33709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9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75.31</c:v>
                </c:pt>
                <c:pt idx="1">
                  <c:v>80.28</c:v>
                </c:pt>
                <c:pt idx="2">
                  <c:v>77.510000000000005</c:v>
                </c:pt>
                <c:pt idx="3">
                  <c:v>81.06</c:v>
                </c:pt>
                <c:pt idx="4">
                  <c:v>61.61</c:v>
                </c:pt>
              </c:numCache>
            </c:numRef>
          </c:val>
          <c:extLst>
            <c:ext xmlns:c16="http://schemas.microsoft.com/office/drawing/2014/chart" uri="{C3380CC4-5D6E-409C-BE32-E72D297353CC}">
              <c16:uniqueId val="{00000000-9CDD-4731-B3B5-282482D74129}"/>
            </c:ext>
          </c:extLst>
        </c:ser>
        <c:dLbls>
          <c:showLegendKey val="0"/>
          <c:showVal val="0"/>
          <c:showCatName val="0"/>
          <c:showSerName val="0"/>
          <c:showPercent val="0"/>
          <c:showBubbleSize val="0"/>
        </c:dLbls>
        <c:gapWidth val="150"/>
        <c:axId val="333182608"/>
        <c:axId val="33318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DD-4731-B3B5-282482D74129}"/>
            </c:ext>
          </c:extLst>
        </c:ser>
        <c:dLbls>
          <c:showLegendKey val="0"/>
          <c:showVal val="0"/>
          <c:showCatName val="0"/>
          <c:showSerName val="0"/>
          <c:showPercent val="0"/>
          <c:showBubbleSize val="0"/>
        </c:dLbls>
        <c:marker val="1"/>
        <c:smooth val="0"/>
        <c:axId val="333182608"/>
        <c:axId val="333183000"/>
      </c:lineChart>
      <c:dateAx>
        <c:axId val="333182608"/>
        <c:scaling>
          <c:orientation val="minMax"/>
        </c:scaling>
        <c:delete val="1"/>
        <c:axPos val="b"/>
        <c:numFmt formatCode="ge" sourceLinked="1"/>
        <c:majorTickMark val="none"/>
        <c:minorTickMark val="none"/>
        <c:tickLblPos val="none"/>
        <c:crossAx val="333183000"/>
        <c:crosses val="autoZero"/>
        <c:auto val="1"/>
        <c:lblOffset val="100"/>
        <c:baseTimeUnit val="years"/>
      </c:dateAx>
      <c:valAx>
        <c:axId val="33318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18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EF-44FF-AF1F-6DBAB77779B1}"/>
            </c:ext>
          </c:extLst>
        </c:ser>
        <c:dLbls>
          <c:showLegendKey val="0"/>
          <c:showVal val="0"/>
          <c:showCatName val="0"/>
          <c:showSerName val="0"/>
          <c:showPercent val="0"/>
          <c:showBubbleSize val="0"/>
        </c:dLbls>
        <c:gapWidth val="150"/>
        <c:axId val="334902216"/>
        <c:axId val="33490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EF-44FF-AF1F-6DBAB77779B1}"/>
            </c:ext>
          </c:extLst>
        </c:ser>
        <c:dLbls>
          <c:showLegendKey val="0"/>
          <c:showVal val="0"/>
          <c:showCatName val="0"/>
          <c:showSerName val="0"/>
          <c:showPercent val="0"/>
          <c:showBubbleSize val="0"/>
        </c:dLbls>
        <c:marker val="1"/>
        <c:smooth val="0"/>
        <c:axId val="334902216"/>
        <c:axId val="334902608"/>
      </c:lineChart>
      <c:dateAx>
        <c:axId val="334902216"/>
        <c:scaling>
          <c:orientation val="minMax"/>
        </c:scaling>
        <c:delete val="1"/>
        <c:axPos val="b"/>
        <c:numFmt formatCode="ge" sourceLinked="1"/>
        <c:majorTickMark val="none"/>
        <c:minorTickMark val="none"/>
        <c:tickLblPos val="none"/>
        <c:crossAx val="334902608"/>
        <c:crosses val="autoZero"/>
        <c:auto val="1"/>
        <c:lblOffset val="100"/>
        <c:baseTimeUnit val="years"/>
      </c:dateAx>
      <c:valAx>
        <c:axId val="33490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0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AA-4675-BC19-5E12AB55689D}"/>
            </c:ext>
          </c:extLst>
        </c:ser>
        <c:dLbls>
          <c:showLegendKey val="0"/>
          <c:showVal val="0"/>
          <c:showCatName val="0"/>
          <c:showSerName val="0"/>
          <c:showPercent val="0"/>
          <c:showBubbleSize val="0"/>
        </c:dLbls>
        <c:gapWidth val="150"/>
        <c:axId val="240644824"/>
        <c:axId val="2406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AA-4675-BC19-5E12AB55689D}"/>
            </c:ext>
          </c:extLst>
        </c:ser>
        <c:dLbls>
          <c:showLegendKey val="0"/>
          <c:showVal val="0"/>
          <c:showCatName val="0"/>
          <c:showSerName val="0"/>
          <c:showPercent val="0"/>
          <c:showBubbleSize val="0"/>
        </c:dLbls>
        <c:marker val="1"/>
        <c:smooth val="0"/>
        <c:axId val="240644824"/>
        <c:axId val="240645216"/>
      </c:lineChart>
      <c:dateAx>
        <c:axId val="240644824"/>
        <c:scaling>
          <c:orientation val="minMax"/>
        </c:scaling>
        <c:delete val="1"/>
        <c:axPos val="b"/>
        <c:numFmt formatCode="ge" sourceLinked="1"/>
        <c:majorTickMark val="none"/>
        <c:minorTickMark val="none"/>
        <c:tickLblPos val="none"/>
        <c:crossAx val="240645216"/>
        <c:crosses val="autoZero"/>
        <c:auto val="1"/>
        <c:lblOffset val="100"/>
        <c:baseTimeUnit val="years"/>
      </c:dateAx>
      <c:valAx>
        <c:axId val="2406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4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90-4FF6-ACC4-6A40F3CA3B1A}"/>
            </c:ext>
          </c:extLst>
        </c:ser>
        <c:dLbls>
          <c:showLegendKey val="0"/>
          <c:showVal val="0"/>
          <c:showCatName val="0"/>
          <c:showSerName val="0"/>
          <c:showPercent val="0"/>
          <c:showBubbleSize val="0"/>
        </c:dLbls>
        <c:gapWidth val="150"/>
        <c:axId val="240646392"/>
        <c:axId val="10373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90-4FF6-ACC4-6A40F3CA3B1A}"/>
            </c:ext>
          </c:extLst>
        </c:ser>
        <c:dLbls>
          <c:showLegendKey val="0"/>
          <c:showVal val="0"/>
          <c:showCatName val="0"/>
          <c:showSerName val="0"/>
          <c:showPercent val="0"/>
          <c:showBubbleSize val="0"/>
        </c:dLbls>
        <c:marker val="1"/>
        <c:smooth val="0"/>
        <c:axId val="240646392"/>
        <c:axId val="103735888"/>
      </c:lineChart>
      <c:dateAx>
        <c:axId val="240646392"/>
        <c:scaling>
          <c:orientation val="minMax"/>
        </c:scaling>
        <c:delete val="1"/>
        <c:axPos val="b"/>
        <c:numFmt formatCode="ge" sourceLinked="1"/>
        <c:majorTickMark val="none"/>
        <c:minorTickMark val="none"/>
        <c:tickLblPos val="none"/>
        <c:crossAx val="103735888"/>
        <c:crosses val="autoZero"/>
        <c:auto val="1"/>
        <c:lblOffset val="100"/>
        <c:baseTimeUnit val="years"/>
      </c:dateAx>
      <c:valAx>
        <c:axId val="10373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4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AB-43DD-AB6A-B6000FB12A55}"/>
            </c:ext>
          </c:extLst>
        </c:ser>
        <c:dLbls>
          <c:showLegendKey val="0"/>
          <c:showVal val="0"/>
          <c:showCatName val="0"/>
          <c:showSerName val="0"/>
          <c:showPercent val="0"/>
          <c:showBubbleSize val="0"/>
        </c:dLbls>
        <c:gapWidth val="150"/>
        <c:axId val="103737064"/>
        <c:axId val="10373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AB-43DD-AB6A-B6000FB12A55}"/>
            </c:ext>
          </c:extLst>
        </c:ser>
        <c:dLbls>
          <c:showLegendKey val="0"/>
          <c:showVal val="0"/>
          <c:showCatName val="0"/>
          <c:showSerName val="0"/>
          <c:showPercent val="0"/>
          <c:showBubbleSize val="0"/>
        </c:dLbls>
        <c:marker val="1"/>
        <c:smooth val="0"/>
        <c:axId val="103737064"/>
        <c:axId val="103737456"/>
      </c:lineChart>
      <c:dateAx>
        <c:axId val="103737064"/>
        <c:scaling>
          <c:orientation val="minMax"/>
        </c:scaling>
        <c:delete val="1"/>
        <c:axPos val="b"/>
        <c:numFmt formatCode="ge" sourceLinked="1"/>
        <c:majorTickMark val="none"/>
        <c:minorTickMark val="none"/>
        <c:tickLblPos val="none"/>
        <c:crossAx val="103737456"/>
        <c:crosses val="autoZero"/>
        <c:auto val="1"/>
        <c:lblOffset val="100"/>
        <c:baseTimeUnit val="years"/>
      </c:dateAx>
      <c:valAx>
        <c:axId val="10373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3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947.96</c:v>
                </c:pt>
                <c:pt idx="1">
                  <c:v>874.91</c:v>
                </c:pt>
                <c:pt idx="2">
                  <c:v>853.89</c:v>
                </c:pt>
                <c:pt idx="3">
                  <c:v>791.61</c:v>
                </c:pt>
                <c:pt idx="4">
                  <c:v>1325.86</c:v>
                </c:pt>
              </c:numCache>
            </c:numRef>
          </c:val>
          <c:extLst>
            <c:ext xmlns:c16="http://schemas.microsoft.com/office/drawing/2014/chart" uri="{C3380CC4-5D6E-409C-BE32-E72D297353CC}">
              <c16:uniqueId val="{00000000-C3F0-49D7-B547-48E568EBB03D}"/>
            </c:ext>
          </c:extLst>
        </c:ser>
        <c:dLbls>
          <c:showLegendKey val="0"/>
          <c:showVal val="0"/>
          <c:showCatName val="0"/>
          <c:showSerName val="0"/>
          <c:showPercent val="0"/>
          <c:showBubbleSize val="0"/>
        </c:dLbls>
        <c:gapWidth val="150"/>
        <c:axId val="502957752"/>
        <c:axId val="5029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658.6</c:v>
                </c:pt>
                <c:pt idx="1">
                  <c:v>664.04</c:v>
                </c:pt>
                <c:pt idx="2">
                  <c:v>625.12</c:v>
                </c:pt>
                <c:pt idx="3">
                  <c:v>610.16999999999996</c:v>
                </c:pt>
                <c:pt idx="4">
                  <c:v>605.9</c:v>
                </c:pt>
              </c:numCache>
            </c:numRef>
          </c:val>
          <c:smooth val="0"/>
          <c:extLst>
            <c:ext xmlns:c16="http://schemas.microsoft.com/office/drawing/2014/chart" uri="{C3380CC4-5D6E-409C-BE32-E72D297353CC}">
              <c16:uniqueId val="{00000001-C3F0-49D7-B547-48E568EBB03D}"/>
            </c:ext>
          </c:extLst>
        </c:ser>
        <c:dLbls>
          <c:showLegendKey val="0"/>
          <c:showVal val="0"/>
          <c:showCatName val="0"/>
          <c:showSerName val="0"/>
          <c:showPercent val="0"/>
          <c:showBubbleSize val="0"/>
        </c:dLbls>
        <c:marker val="1"/>
        <c:smooth val="0"/>
        <c:axId val="502957752"/>
        <c:axId val="502958144"/>
      </c:lineChart>
      <c:dateAx>
        <c:axId val="502957752"/>
        <c:scaling>
          <c:orientation val="minMax"/>
        </c:scaling>
        <c:delete val="1"/>
        <c:axPos val="b"/>
        <c:numFmt formatCode="ge" sourceLinked="1"/>
        <c:majorTickMark val="none"/>
        <c:minorTickMark val="none"/>
        <c:tickLblPos val="none"/>
        <c:crossAx val="502958144"/>
        <c:crosses val="autoZero"/>
        <c:auto val="1"/>
        <c:lblOffset val="100"/>
        <c:baseTimeUnit val="years"/>
      </c:dateAx>
      <c:valAx>
        <c:axId val="5029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5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61.99</c:v>
                </c:pt>
                <c:pt idx="1">
                  <c:v>64</c:v>
                </c:pt>
                <c:pt idx="2">
                  <c:v>63.82</c:v>
                </c:pt>
                <c:pt idx="3">
                  <c:v>69.77</c:v>
                </c:pt>
                <c:pt idx="4">
                  <c:v>66.42</c:v>
                </c:pt>
              </c:numCache>
            </c:numRef>
          </c:val>
          <c:extLst>
            <c:ext xmlns:c16="http://schemas.microsoft.com/office/drawing/2014/chart" uri="{C3380CC4-5D6E-409C-BE32-E72D297353CC}">
              <c16:uniqueId val="{00000000-A3DE-42BE-9AC0-30DD13C0BF7A}"/>
            </c:ext>
          </c:extLst>
        </c:ser>
        <c:dLbls>
          <c:showLegendKey val="0"/>
          <c:showVal val="0"/>
          <c:showCatName val="0"/>
          <c:showSerName val="0"/>
          <c:showPercent val="0"/>
          <c:showBubbleSize val="0"/>
        </c:dLbls>
        <c:gapWidth val="150"/>
        <c:axId val="335665880"/>
        <c:axId val="33566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88.44</c:v>
                </c:pt>
                <c:pt idx="1">
                  <c:v>86.2</c:v>
                </c:pt>
                <c:pt idx="2">
                  <c:v>89.74</c:v>
                </c:pt>
                <c:pt idx="3">
                  <c:v>88.37</c:v>
                </c:pt>
                <c:pt idx="4">
                  <c:v>89.41</c:v>
                </c:pt>
              </c:numCache>
            </c:numRef>
          </c:val>
          <c:smooth val="0"/>
          <c:extLst>
            <c:ext xmlns:c16="http://schemas.microsoft.com/office/drawing/2014/chart" uri="{C3380CC4-5D6E-409C-BE32-E72D297353CC}">
              <c16:uniqueId val="{00000001-A3DE-42BE-9AC0-30DD13C0BF7A}"/>
            </c:ext>
          </c:extLst>
        </c:ser>
        <c:dLbls>
          <c:showLegendKey val="0"/>
          <c:showVal val="0"/>
          <c:showCatName val="0"/>
          <c:showSerName val="0"/>
          <c:showPercent val="0"/>
          <c:showBubbleSize val="0"/>
        </c:dLbls>
        <c:marker val="1"/>
        <c:smooth val="0"/>
        <c:axId val="335665880"/>
        <c:axId val="335666272"/>
      </c:lineChart>
      <c:dateAx>
        <c:axId val="335665880"/>
        <c:scaling>
          <c:orientation val="minMax"/>
        </c:scaling>
        <c:delete val="1"/>
        <c:axPos val="b"/>
        <c:numFmt formatCode="ge" sourceLinked="1"/>
        <c:majorTickMark val="none"/>
        <c:minorTickMark val="none"/>
        <c:tickLblPos val="none"/>
        <c:crossAx val="335666272"/>
        <c:crosses val="autoZero"/>
        <c:auto val="1"/>
        <c:lblOffset val="100"/>
        <c:baseTimeUnit val="years"/>
      </c:dateAx>
      <c:valAx>
        <c:axId val="3356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66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155.06</c:v>
                </c:pt>
                <c:pt idx="1">
                  <c:v>151.49</c:v>
                </c:pt>
                <c:pt idx="2">
                  <c:v>151.24</c:v>
                </c:pt>
                <c:pt idx="3">
                  <c:v>150</c:v>
                </c:pt>
                <c:pt idx="4">
                  <c:v>150</c:v>
                </c:pt>
              </c:numCache>
            </c:numRef>
          </c:val>
          <c:extLst>
            <c:ext xmlns:c16="http://schemas.microsoft.com/office/drawing/2014/chart" uri="{C3380CC4-5D6E-409C-BE32-E72D297353CC}">
              <c16:uniqueId val="{00000000-6BCD-4266-A612-6D99B3D27B39}"/>
            </c:ext>
          </c:extLst>
        </c:ser>
        <c:dLbls>
          <c:showLegendKey val="0"/>
          <c:showVal val="0"/>
          <c:showCatName val="0"/>
          <c:showSerName val="0"/>
          <c:showPercent val="0"/>
          <c:showBubbleSize val="0"/>
        </c:dLbls>
        <c:gapWidth val="150"/>
        <c:axId val="504525520"/>
        <c:axId val="50452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147.15</c:v>
                </c:pt>
                <c:pt idx="1">
                  <c:v>146.47999999999999</c:v>
                </c:pt>
                <c:pt idx="2">
                  <c:v>141.24</c:v>
                </c:pt>
                <c:pt idx="3">
                  <c:v>143.05000000000001</c:v>
                </c:pt>
                <c:pt idx="4">
                  <c:v>142.05000000000001</c:v>
                </c:pt>
              </c:numCache>
            </c:numRef>
          </c:val>
          <c:smooth val="0"/>
          <c:extLst>
            <c:ext xmlns:c16="http://schemas.microsoft.com/office/drawing/2014/chart" uri="{C3380CC4-5D6E-409C-BE32-E72D297353CC}">
              <c16:uniqueId val="{00000001-6BCD-4266-A612-6D99B3D27B39}"/>
            </c:ext>
          </c:extLst>
        </c:ser>
        <c:dLbls>
          <c:showLegendKey val="0"/>
          <c:showVal val="0"/>
          <c:showCatName val="0"/>
          <c:showSerName val="0"/>
          <c:showPercent val="0"/>
          <c:showBubbleSize val="0"/>
        </c:dLbls>
        <c:marker val="1"/>
        <c:smooth val="0"/>
        <c:axId val="504525520"/>
        <c:axId val="504525912"/>
      </c:lineChart>
      <c:dateAx>
        <c:axId val="504525520"/>
        <c:scaling>
          <c:orientation val="minMax"/>
        </c:scaling>
        <c:delete val="1"/>
        <c:axPos val="b"/>
        <c:numFmt formatCode="ge" sourceLinked="1"/>
        <c:majorTickMark val="none"/>
        <c:minorTickMark val="none"/>
        <c:tickLblPos val="none"/>
        <c:crossAx val="504525912"/>
        <c:crosses val="autoZero"/>
        <c:auto val="1"/>
        <c:lblOffset val="100"/>
        <c:baseTimeUnit val="years"/>
      </c:dateAx>
      <c:valAx>
        <c:axId val="50452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52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知立市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68">
        <f>データ!S6</f>
        <v>72459</v>
      </c>
      <c r="AM8" s="68"/>
      <c r="AN8" s="68"/>
      <c r="AO8" s="68"/>
      <c r="AP8" s="68"/>
      <c r="AQ8" s="68"/>
      <c r="AR8" s="68"/>
      <c r="AS8" s="68"/>
      <c r="AT8" s="67">
        <f>データ!T6</f>
        <v>16.309999999999999</v>
      </c>
      <c r="AU8" s="67"/>
      <c r="AV8" s="67"/>
      <c r="AW8" s="67"/>
      <c r="AX8" s="67"/>
      <c r="AY8" s="67"/>
      <c r="AZ8" s="67"/>
      <c r="BA8" s="67"/>
      <c r="BB8" s="67">
        <f>データ!U6</f>
        <v>4442.6099999999997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66.55</v>
      </c>
      <c r="Q10" s="67"/>
      <c r="R10" s="67"/>
      <c r="S10" s="67"/>
      <c r="T10" s="67"/>
      <c r="U10" s="67"/>
      <c r="V10" s="67"/>
      <c r="W10" s="67">
        <f>データ!Q6</f>
        <v>85.9</v>
      </c>
      <c r="X10" s="67"/>
      <c r="Y10" s="67"/>
      <c r="Z10" s="67"/>
      <c r="AA10" s="67"/>
      <c r="AB10" s="67"/>
      <c r="AC10" s="67"/>
      <c r="AD10" s="68">
        <f>データ!R6</f>
        <v>1782</v>
      </c>
      <c r="AE10" s="68"/>
      <c r="AF10" s="68"/>
      <c r="AG10" s="68"/>
      <c r="AH10" s="68"/>
      <c r="AI10" s="68"/>
      <c r="AJ10" s="68"/>
      <c r="AK10" s="2"/>
      <c r="AL10" s="68">
        <f>データ!V6</f>
        <v>48225</v>
      </c>
      <c r="AM10" s="68"/>
      <c r="AN10" s="68"/>
      <c r="AO10" s="68"/>
      <c r="AP10" s="68"/>
      <c r="AQ10" s="68"/>
      <c r="AR10" s="68"/>
      <c r="AS10" s="68"/>
      <c r="AT10" s="67">
        <f>データ!W6</f>
        <v>6.54</v>
      </c>
      <c r="AU10" s="67"/>
      <c r="AV10" s="67"/>
      <c r="AW10" s="67"/>
      <c r="AX10" s="67"/>
      <c r="AY10" s="67"/>
      <c r="AZ10" s="67"/>
      <c r="BA10" s="67"/>
      <c r="BB10" s="67">
        <f>データ!X6</f>
        <v>7373.85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44</v>
      </c>
      <c r="O86" s="26" t="str">
        <f>データ!EO6</f>
        <v>【0.23】</v>
      </c>
    </row>
  </sheetData>
  <sheetProtection algorithmName="SHA-512" hashValue="gx8bdJPvehDYpjHln+O2KIsUEDJJNzd14NV1FnE3f6yS43DOf5iBYIBH96vAjUghDZ1+XpbiqfCxMhrpcHPlZg==" saltValue="SV5DZfZ5+ps+U6xWhYoL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232254</v>
      </c>
      <c r="D6" s="33">
        <f t="shared" si="3"/>
        <v>47</v>
      </c>
      <c r="E6" s="33">
        <f t="shared" si="3"/>
        <v>17</v>
      </c>
      <c r="F6" s="33">
        <f t="shared" si="3"/>
        <v>1</v>
      </c>
      <c r="G6" s="33">
        <f t="shared" si="3"/>
        <v>0</v>
      </c>
      <c r="H6" s="33" t="str">
        <f t="shared" si="3"/>
        <v>愛知県　知立市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66.55</v>
      </c>
      <c r="Q6" s="34">
        <f t="shared" si="3"/>
        <v>85.9</v>
      </c>
      <c r="R6" s="34">
        <f t="shared" si="3"/>
        <v>1782</v>
      </c>
      <c r="S6" s="34">
        <f t="shared" si="3"/>
        <v>72459</v>
      </c>
      <c r="T6" s="34">
        <f t="shared" si="3"/>
        <v>16.309999999999999</v>
      </c>
      <c r="U6" s="34">
        <f t="shared" si="3"/>
        <v>4442.6099999999997</v>
      </c>
      <c r="V6" s="34">
        <f t="shared" si="3"/>
        <v>48225</v>
      </c>
      <c r="W6" s="34">
        <f t="shared" si="3"/>
        <v>6.54</v>
      </c>
      <c r="X6" s="34">
        <f t="shared" si="3"/>
        <v>7373.85</v>
      </c>
      <c r="Y6" s="35">
        <f>IF(Y7="",NA(),Y7)</f>
        <v>75.31</v>
      </c>
      <c r="Z6" s="35">
        <f t="shared" ref="Z6:AH6" si="4">IF(Z7="",NA(),Z7)</f>
        <v>80.28</v>
      </c>
      <c r="AA6" s="35">
        <f t="shared" si="4"/>
        <v>77.510000000000005</v>
      </c>
      <c r="AB6" s="35">
        <f t="shared" si="4"/>
        <v>81.06</v>
      </c>
      <c r="AC6" s="35">
        <f t="shared" si="4"/>
        <v>61.61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947.96</v>
      </c>
      <c r="BG6" s="35">
        <f t="shared" ref="BG6:BO6" si="7">IF(BG7="",NA(),BG7)</f>
        <v>874.91</v>
      </c>
      <c r="BH6" s="35">
        <f t="shared" si="7"/>
        <v>853.89</v>
      </c>
      <c r="BI6" s="35">
        <f t="shared" si="7"/>
        <v>791.61</v>
      </c>
      <c r="BJ6" s="35">
        <f t="shared" si="7"/>
        <v>1325.86</v>
      </c>
      <c r="BK6" s="35">
        <f t="shared" si="7"/>
        <v>658.6</v>
      </c>
      <c r="BL6" s="35">
        <f t="shared" si="7"/>
        <v>664.04</v>
      </c>
      <c r="BM6" s="35">
        <f t="shared" si="7"/>
        <v>625.12</v>
      </c>
      <c r="BN6" s="35">
        <f t="shared" si="7"/>
        <v>610.16999999999996</v>
      </c>
      <c r="BO6" s="35">
        <f t="shared" si="7"/>
        <v>605.9</v>
      </c>
      <c r="BP6" s="34" t="str">
        <f>IF(BP7="","",IF(BP7="-","【-】","【"&amp;SUBSTITUTE(TEXT(BP7,"#,##0.00"),"-","△")&amp;"】"))</f>
        <v>【682.78】</v>
      </c>
      <c r="BQ6" s="35">
        <f>IF(BQ7="",NA(),BQ7)</f>
        <v>61.99</v>
      </c>
      <c r="BR6" s="35">
        <f t="shared" ref="BR6:BZ6" si="8">IF(BR7="",NA(),BR7)</f>
        <v>64</v>
      </c>
      <c r="BS6" s="35">
        <f t="shared" si="8"/>
        <v>63.82</v>
      </c>
      <c r="BT6" s="35">
        <f t="shared" si="8"/>
        <v>69.77</v>
      </c>
      <c r="BU6" s="35">
        <f t="shared" si="8"/>
        <v>66.42</v>
      </c>
      <c r="BV6" s="35">
        <f t="shared" si="8"/>
        <v>88.44</v>
      </c>
      <c r="BW6" s="35">
        <f t="shared" si="8"/>
        <v>86.2</v>
      </c>
      <c r="BX6" s="35">
        <f t="shared" si="8"/>
        <v>89.74</v>
      </c>
      <c r="BY6" s="35">
        <f t="shared" si="8"/>
        <v>88.37</v>
      </c>
      <c r="BZ6" s="35">
        <f t="shared" si="8"/>
        <v>89.41</v>
      </c>
      <c r="CA6" s="34" t="str">
        <f>IF(CA7="","",IF(CA7="-","【-】","【"&amp;SUBSTITUTE(TEXT(CA7,"#,##0.00"),"-","△")&amp;"】"))</f>
        <v>【100.91】</v>
      </c>
      <c r="CB6" s="35">
        <f>IF(CB7="",NA(),CB7)</f>
        <v>155.06</v>
      </c>
      <c r="CC6" s="35">
        <f t="shared" ref="CC6:CK6" si="9">IF(CC7="",NA(),CC7)</f>
        <v>151.49</v>
      </c>
      <c r="CD6" s="35">
        <f t="shared" si="9"/>
        <v>151.24</v>
      </c>
      <c r="CE6" s="35">
        <f t="shared" si="9"/>
        <v>150</v>
      </c>
      <c r="CF6" s="35">
        <f t="shared" si="9"/>
        <v>150</v>
      </c>
      <c r="CG6" s="35">
        <f t="shared" si="9"/>
        <v>147.15</v>
      </c>
      <c r="CH6" s="35">
        <f t="shared" si="9"/>
        <v>146.47999999999999</v>
      </c>
      <c r="CI6" s="35">
        <f t="shared" si="9"/>
        <v>141.24</v>
      </c>
      <c r="CJ6" s="35">
        <f t="shared" si="9"/>
        <v>143.05000000000001</v>
      </c>
      <c r="CK6" s="35">
        <f t="shared" si="9"/>
        <v>142.05000000000001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59.27</v>
      </c>
      <c r="CS6" s="35">
        <f t="shared" si="10"/>
        <v>62.64</v>
      </c>
      <c r="CT6" s="35">
        <f t="shared" si="10"/>
        <v>58.12</v>
      </c>
      <c r="CU6" s="35">
        <f t="shared" si="10"/>
        <v>58.83</v>
      </c>
      <c r="CV6" s="35">
        <f t="shared" si="10"/>
        <v>56.51</v>
      </c>
      <c r="CW6" s="34" t="str">
        <f>IF(CW7="","",IF(CW7="-","【-】","【"&amp;SUBSTITUTE(TEXT(CW7,"#,##0.00"),"-","△")&amp;"】"))</f>
        <v>【58.98】</v>
      </c>
      <c r="CX6" s="35">
        <f>IF(CX7="",NA(),CX7)</f>
        <v>84.26</v>
      </c>
      <c r="CY6" s="35">
        <f t="shared" ref="CY6:DG6" si="11">IF(CY7="",NA(),CY7)</f>
        <v>86.27</v>
      </c>
      <c r="CZ6" s="35">
        <f t="shared" si="11"/>
        <v>86.13</v>
      </c>
      <c r="DA6" s="35">
        <f t="shared" si="11"/>
        <v>85.15</v>
      </c>
      <c r="DB6" s="35">
        <f t="shared" si="11"/>
        <v>87.21</v>
      </c>
      <c r="DC6" s="35">
        <f t="shared" si="11"/>
        <v>92.82</v>
      </c>
      <c r="DD6" s="35">
        <f t="shared" si="11"/>
        <v>92.98</v>
      </c>
      <c r="DE6" s="35">
        <f t="shared" si="11"/>
        <v>93.07</v>
      </c>
      <c r="DF6" s="35">
        <f t="shared" si="11"/>
        <v>92.9</v>
      </c>
      <c r="DG6" s="35">
        <f t="shared" si="11"/>
        <v>93.91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0.08</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0.1</v>
      </c>
      <c r="EM6" s="35">
        <f t="shared" si="14"/>
        <v>0.14000000000000001</v>
      </c>
      <c r="EN6" s="35">
        <f t="shared" si="14"/>
        <v>0.13</v>
      </c>
      <c r="EO6" s="34" t="str">
        <f>IF(EO7="","",IF(EO7="-","【-】","【"&amp;SUBSTITUTE(TEXT(EO7,"#,##0.00"),"-","△")&amp;"】"))</f>
        <v>【0.23】</v>
      </c>
    </row>
    <row r="7" spans="1:145" s="36" customFormat="1" x14ac:dyDescent="0.15">
      <c r="A7" s="28"/>
      <c r="B7" s="37">
        <v>2018</v>
      </c>
      <c r="C7" s="37">
        <v>232254</v>
      </c>
      <c r="D7" s="37">
        <v>47</v>
      </c>
      <c r="E7" s="37">
        <v>17</v>
      </c>
      <c r="F7" s="37">
        <v>1</v>
      </c>
      <c r="G7" s="37">
        <v>0</v>
      </c>
      <c r="H7" s="37" t="s">
        <v>98</v>
      </c>
      <c r="I7" s="37" t="s">
        <v>99</v>
      </c>
      <c r="J7" s="37" t="s">
        <v>100</v>
      </c>
      <c r="K7" s="37" t="s">
        <v>101</v>
      </c>
      <c r="L7" s="37" t="s">
        <v>102</v>
      </c>
      <c r="M7" s="37" t="s">
        <v>103</v>
      </c>
      <c r="N7" s="38" t="s">
        <v>104</v>
      </c>
      <c r="O7" s="38" t="s">
        <v>105</v>
      </c>
      <c r="P7" s="38">
        <v>66.55</v>
      </c>
      <c r="Q7" s="38">
        <v>85.9</v>
      </c>
      <c r="R7" s="38">
        <v>1782</v>
      </c>
      <c r="S7" s="38">
        <v>72459</v>
      </c>
      <c r="T7" s="38">
        <v>16.309999999999999</v>
      </c>
      <c r="U7" s="38">
        <v>4442.6099999999997</v>
      </c>
      <c r="V7" s="38">
        <v>48225</v>
      </c>
      <c r="W7" s="38">
        <v>6.54</v>
      </c>
      <c r="X7" s="38">
        <v>7373.85</v>
      </c>
      <c r="Y7" s="38">
        <v>75.31</v>
      </c>
      <c r="Z7" s="38">
        <v>80.28</v>
      </c>
      <c r="AA7" s="38">
        <v>77.510000000000005</v>
      </c>
      <c r="AB7" s="38">
        <v>81.06</v>
      </c>
      <c r="AC7" s="38">
        <v>61.61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947.96</v>
      </c>
      <c r="BG7" s="38">
        <v>874.91</v>
      </c>
      <c r="BH7" s="38">
        <v>853.89</v>
      </c>
      <c r="BI7" s="38">
        <v>791.61</v>
      </c>
      <c r="BJ7" s="38">
        <v>1325.86</v>
      </c>
      <c r="BK7" s="38">
        <v>658.6</v>
      </c>
      <c r="BL7" s="38">
        <v>664.04</v>
      </c>
      <c r="BM7" s="38">
        <v>625.12</v>
      </c>
      <c r="BN7" s="38">
        <v>610.16999999999996</v>
      </c>
      <c r="BO7" s="38">
        <v>605.9</v>
      </c>
      <c r="BP7" s="38">
        <v>682.78</v>
      </c>
      <c r="BQ7" s="38">
        <v>61.99</v>
      </c>
      <c r="BR7" s="38">
        <v>64</v>
      </c>
      <c r="BS7" s="38">
        <v>63.82</v>
      </c>
      <c r="BT7" s="38">
        <v>69.77</v>
      </c>
      <c r="BU7" s="38">
        <v>66.42</v>
      </c>
      <c r="BV7" s="38">
        <v>88.44</v>
      </c>
      <c r="BW7" s="38">
        <v>86.2</v>
      </c>
      <c r="BX7" s="38">
        <v>89.74</v>
      </c>
      <c r="BY7" s="38">
        <v>88.37</v>
      </c>
      <c r="BZ7" s="38">
        <v>89.41</v>
      </c>
      <c r="CA7" s="38">
        <v>100.91</v>
      </c>
      <c r="CB7" s="38">
        <v>155.06</v>
      </c>
      <c r="CC7" s="38">
        <v>151.49</v>
      </c>
      <c r="CD7" s="38">
        <v>151.24</v>
      </c>
      <c r="CE7" s="38">
        <v>150</v>
      </c>
      <c r="CF7" s="38">
        <v>150</v>
      </c>
      <c r="CG7" s="38">
        <v>147.15</v>
      </c>
      <c r="CH7" s="38">
        <v>146.47999999999999</v>
      </c>
      <c r="CI7" s="38">
        <v>141.24</v>
      </c>
      <c r="CJ7" s="38">
        <v>143.05000000000001</v>
      </c>
      <c r="CK7" s="38">
        <v>142.05000000000001</v>
      </c>
      <c r="CL7" s="38">
        <v>136.86000000000001</v>
      </c>
      <c r="CM7" s="38" t="s">
        <v>104</v>
      </c>
      <c r="CN7" s="38" t="s">
        <v>104</v>
      </c>
      <c r="CO7" s="38" t="s">
        <v>104</v>
      </c>
      <c r="CP7" s="38" t="s">
        <v>104</v>
      </c>
      <c r="CQ7" s="38" t="s">
        <v>104</v>
      </c>
      <c r="CR7" s="38">
        <v>59.27</v>
      </c>
      <c r="CS7" s="38">
        <v>62.64</v>
      </c>
      <c r="CT7" s="38">
        <v>58.12</v>
      </c>
      <c r="CU7" s="38">
        <v>58.83</v>
      </c>
      <c r="CV7" s="38">
        <v>56.51</v>
      </c>
      <c r="CW7" s="38">
        <v>58.98</v>
      </c>
      <c r="CX7" s="38">
        <v>84.26</v>
      </c>
      <c r="CY7" s="38">
        <v>86.27</v>
      </c>
      <c r="CZ7" s="38">
        <v>86.13</v>
      </c>
      <c r="DA7" s="38">
        <v>85.15</v>
      </c>
      <c r="DB7" s="38">
        <v>87.21</v>
      </c>
      <c r="DC7" s="38">
        <v>92.82</v>
      </c>
      <c r="DD7" s="38">
        <v>92.98</v>
      </c>
      <c r="DE7" s="38">
        <v>93.07</v>
      </c>
      <c r="DF7" s="38">
        <v>92.9</v>
      </c>
      <c r="DG7" s="38">
        <v>93.91</v>
      </c>
      <c r="DH7" s="38">
        <v>95.2</v>
      </c>
      <c r="DI7" s="38"/>
      <c r="DJ7" s="38"/>
      <c r="DK7" s="38"/>
      <c r="DL7" s="38"/>
      <c r="DM7" s="38"/>
      <c r="DN7" s="38"/>
      <c r="DO7" s="38"/>
      <c r="DP7" s="38"/>
      <c r="DQ7" s="38"/>
      <c r="DR7" s="38"/>
      <c r="DS7" s="38"/>
      <c r="DT7" s="38"/>
      <c r="DU7" s="38"/>
      <c r="DV7" s="38"/>
      <c r="DW7" s="38"/>
      <c r="DX7" s="38"/>
      <c r="DY7" s="38"/>
      <c r="DZ7" s="38"/>
      <c r="EA7" s="38"/>
      <c r="EB7" s="38"/>
      <c r="EC7" s="38"/>
      <c r="ED7" s="38"/>
      <c r="EE7" s="38">
        <v>0.08</v>
      </c>
      <c r="EF7" s="38">
        <v>0</v>
      </c>
      <c r="EG7" s="38">
        <v>0</v>
      </c>
      <c r="EH7" s="38">
        <v>0</v>
      </c>
      <c r="EI7" s="38">
        <v>0</v>
      </c>
      <c r="EJ7" s="38">
        <v>7.0000000000000007E-2</v>
      </c>
      <c r="EK7" s="38">
        <v>7.0000000000000007E-2</v>
      </c>
      <c r="EL7" s="38">
        <v>0.1</v>
      </c>
      <c r="EM7" s="38">
        <v>0.14000000000000001</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2020-01-23T05:37:39Z</cp:lastPrinted>
  <dcterms:created xsi:type="dcterms:W3CDTF">2019-12-05T05:05:19Z</dcterms:created>
  <dcterms:modified xsi:type="dcterms:W3CDTF">2020-02-12T05:37:24Z</dcterms:modified>
  <cp:category/>
</cp:coreProperties>
</file>