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24知多\"/>
    </mc:Choice>
  </mc:AlternateContent>
  <workbookProtection workbookAlgorithmName="SHA-512" workbookHashValue="V0hS5pdlIIHysj8296st+w7eSNfEZ3QOtrj/UQA40bQW4mfLkbsJ7r+3xH0RIlgPkCZYxnLIR1s32N1TwoNziQ==" workbookSaltValue="iandoGN5Ek7t4qoDVYbr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<sst xmlns="http://schemas.openxmlformats.org/spreadsheetml/2006/main" count="228" uniqueCount="111">
  <si>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</si>
  <si>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</si>
  <si>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</si>
  <si>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</si>
  <si>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</si>
  <si>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</si>
  <si>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</si>
  <si>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</si>
  <si>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</si>
  <si>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</si>
  <si>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</si>
  <si>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</si>
  <si>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</si>
  <si>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</si>
  <si>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</si>
  <si>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</si>
  <si>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</si>
  <si>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</si>
  <si>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</si>
  <si>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</si>
  <si>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</si>
  <si>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</si>
  <si>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</si>
  <si>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</si>
  <si>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</si>
  <si>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</si>
  <si>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</si>
  <si>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</si>
  <si>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</si>
  <si>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</si>
  <si>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</si>
  <si>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</si>
  <si>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</si>
  <si>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</si>
  <si>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</si>
  <si>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</si>
  <si>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</si>
  <si>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</si>
  <si>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</si>
  <si>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</si>
  <si>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</si>
  <si>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</si>
  <si>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</si>
  <si>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</si>
  <si>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</si>
  <si>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</si>
  <si>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</si>
  <si>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</si>
  <si>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</si>
  <si>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</si>
  <si>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</si>
  <si>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</si>
  <si>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</si>
  <si>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</si>
  <si>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</si>
  <si>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</si>
  <si>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</si>
  <si>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</si>
  <si>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</si>
  <si>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</si>
  <si>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</si>
  <si>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</si>
  <si>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</si>
  <si>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</si>
  <si>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</si>
  <si>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</si>
  <si>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</si>
  <si>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</si>
  <si>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</si>
  <si>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</si>
  <si>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</si>
  <si>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</si>
  <si>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</si>
  <si>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</si>
  <si>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</si>
  <si>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</si>
  <si>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</si>
  <si>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</si>
  <si>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</si>
  <si>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</si>
  <si>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</si>
  <si>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</si>
  <si>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</si>
  <si>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</si>
  <si>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</si>
  <si>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</si>
  <si>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</si>
  <si>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</si>
  <si>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</si>
  <si>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</si>
  <si>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</si>
  <si>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</si>
  <si>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</si>
  <si>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</si>
  <si>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</si>
  <si>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</si>
  <si>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</si>
  <si>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</si>
  <si>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</si>
  <si>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</si>
  <si>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</si>
  <si>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</si>
  <si>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</si>
  <si>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</si>
  <si>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</si>
  <si>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</si>
  <si>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</si>
  <si>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</si>
  <si>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早い時期から事業着手し、以後、施設整備を急速に進めたため、施設老朽化が顕著であり、①有形固定資産減価償却率は上昇傾向で、今後も上昇していく見込みです。現時点では管渠施設に耐用年数を超過する施設は無いため、更新工事を行っておらず、②管渠老朽化率及び③管渠改善率は０となっています。今後は平成３０年度末に策定したストックマネジメント計画を基に、施設の効率的な修繕を進めるとともに、国庫補助金や企業債を有効活用した資金計画との整合を図りながら、施設整備に取り組んでいきます。</t>
    <rPh sb="1" eb="2">
      <t>ハヤ</t>
    </rPh>
    <rPh sb="3" eb="5">
      <t>ジキ</t>
    </rPh>
    <rPh sb="7" eb="9">
      <t>ジギョウ</t>
    </rPh>
    <rPh sb="9" eb="11">
      <t>チャクシュ</t>
    </rPh>
    <rPh sb="13" eb="15">
      <t>イゴ</t>
    </rPh>
    <rPh sb="16" eb="18">
      <t>シセツ</t>
    </rPh>
    <rPh sb="18" eb="20">
      <t>セイビ</t>
    </rPh>
    <rPh sb="21" eb="23">
      <t>キュウソク</t>
    </rPh>
    <rPh sb="24" eb="25">
      <t>スス</t>
    </rPh>
    <rPh sb="30" eb="32">
      <t>シセツ</t>
    </rPh>
    <rPh sb="32" eb="35">
      <t>ロウキュウカ</t>
    </rPh>
    <rPh sb="36" eb="38">
      <t>ケンチョ</t>
    </rPh>
    <rPh sb="43" eb="45">
      <t>ユウケイ</t>
    </rPh>
    <rPh sb="45" eb="47">
      <t>コテイ</t>
    </rPh>
    <rPh sb="47" eb="49">
      <t>シサン</t>
    </rPh>
    <rPh sb="49" eb="51">
      <t>ゲンカ</t>
    </rPh>
    <rPh sb="51" eb="53">
      <t>ショウキャク</t>
    </rPh>
    <rPh sb="53" eb="54">
      <t>リツ</t>
    </rPh>
    <rPh sb="55" eb="57">
      <t>ジョウショウ</t>
    </rPh>
    <rPh sb="57" eb="59">
      <t>ケイコウ</t>
    </rPh>
    <rPh sb="61" eb="63">
      <t>コンゴ</t>
    </rPh>
    <rPh sb="64" eb="66">
      <t>ジョウショウ</t>
    </rPh>
    <rPh sb="70" eb="72">
      <t>ミコ</t>
    </rPh>
    <rPh sb="76" eb="79">
      <t>ゲンジテン</t>
    </rPh>
    <rPh sb="81" eb="82">
      <t>カン</t>
    </rPh>
    <rPh sb="82" eb="83">
      <t>キョ</t>
    </rPh>
    <rPh sb="83" eb="85">
      <t>シセツ</t>
    </rPh>
    <rPh sb="86" eb="88">
      <t>タイヨウ</t>
    </rPh>
    <rPh sb="88" eb="90">
      <t>ネンスウ</t>
    </rPh>
    <rPh sb="91" eb="93">
      <t>チョウカ</t>
    </rPh>
    <rPh sb="95" eb="97">
      <t>シセツ</t>
    </rPh>
    <rPh sb="98" eb="99">
      <t>ナ</t>
    </rPh>
    <rPh sb="103" eb="105">
      <t>コウシン</t>
    </rPh>
    <rPh sb="105" eb="107">
      <t>コウジ</t>
    </rPh>
    <rPh sb="108" eb="109">
      <t>オコナ</t>
    </rPh>
    <rPh sb="116" eb="117">
      <t>カン</t>
    </rPh>
    <rPh sb="117" eb="118">
      <t>キョ</t>
    </rPh>
    <rPh sb="118" eb="121">
      <t>ロウキュウカ</t>
    </rPh>
    <rPh sb="121" eb="122">
      <t>リツ</t>
    </rPh>
    <rPh sb="122" eb="123">
      <t>オヨ</t>
    </rPh>
    <rPh sb="125" eb="126">
      <t>カン</t>
    </rPh>
    <rPh sb="126" eb="127">
      <t>キョ</t>
    </rPh>
    <rPh sb="127" eb="129">
      <t>カイゼン</t>
    </rPh>
    <rPh sb="129" eb="130">
      <t>リツ</t>
    </rPh>
    <rPh sb="140" eb="142">
      <t>コンゴ</t>
    </rPh>
    <rPh sb="143" eb="145">
      <t>ヘイセイ</t>
    </rPh>
    <rPh sb="147" eb="149">
      <t>ネンド</t>
    </rPh>
    <rPh sb="149" eb="150">
      <t>マツ</t>
    </rPh>
    <rPh sb="151" eb="153">
      <t>サクテイ</t>
    </rPh>
    <rPh sb="165" eb="167">
      <t>ケイカク</t>
    </rPh>
    <rPh sb="168" eb="169">
      <t>モト</t>
    </rPh>
    <rPh sb="171" eb="173">
      <t>シセツ</t>
    </rPh>
    <rPh sb="174" eb="177">
      <t>コウリツテキ</t>
    </rPh>
    <rPh sb="178" eb="180">
      <t>シュウゼン</t>
    </rPh>
    <rPh sb="181" eb="182">
      <t>スス</t>
    </rPh>
    <rPh sb="189" eb="191">
      <t>コッコ</t>
    </rPh>
    <rPh sb="191" eb="194">
      <t>ホジョキン</t>
    </rPh>
    <rPh sb="195" eb="197">
      <t>キギョウ</t>
    </rPh>
    <rPh sb="197" eb="198">
      <t>サイ</t>
    </rPh>
    <rPh sb="199" eb="201">
      <t>ユウコウ</t>
    </rPh>
    <rPh sb="201" eb="203">
      <t>カツヨウ</t>
    </rPh>
    <rPh sb="205" eb="207">
      <t>シキン</t>
    </rPh>
    <rPh sb="207" eb="209">
      <t>ケイカク</t>
    </rPh>
    <rPh sb="211" eb="213">
      <t>セイゴウ</t>
    </rPh>
    <rPh sb="214" eb="215">
      <t>ハカ</t>
    </rPh>
    <rPh sb="220" eb="222">
      <t>シセツ</t>
    </rPh>
    <rPh sb="222" eb="224">
      <t>セイビ</t>
    </rPh>
    <rPh sb="225" eb="226">
      <t>ト</t>
    </rPh>
    <rPh sb="227" eb="228">
      <t>ク</t>
    </rPh>
    <phoneticPr fontId="4"/>
  </si>
  <si>
    <t>　昭和４５年度から下水道事業を進めているため更新時期を迎えている下水道施設が多く、維持管理費用やその資金調達、更新手法等が現在直面している大きな課題となっています。会計処理の見直しにより累積欠損金は大きく減少しましたが、市の財政状況も切迫しており、一般会計からの長期的かつ安定した十分な繰入金は期待できず、厳しい事業経営を迫られています。そのため、今後も経営状況を注視し、必要に応じて使用料の見直しの検討や、更なる経費削減として汚泥処理の共同化を進めるとともに、令和元年度末策定予定の下水道事業経営戦略を基に、事業の健全化、効率化に取り組んでいきます。</t>
    <rPh sb="1" eb="3">
      <t>ショウワ</t>
    </rPh>
    <rPh sb="5" eb="7">
      <t>ネンド</t>
    </rPh>
    <rPh sb="9" eb="12">
      <t>ゲスイドウ</t>
    </rPh>
    <rPh sb="12" eb="14">
      <t>ジギョウ</t>
    </rPh>
    <rPh sb="15" eb="16">
      <t>スス</t>
    </rPh>
    <rPh sb="22" eb="24">
      <t>コウシン</t>
    </rPh>
    <rPh sb="24" eb="26">
      <t>ジキ</t>
    </rPh>
    <rPh sb="27" eb="28">
      <t>ムカ</t>
    </rPh>
    <rPh sb="32" eb="35">
      <t>ゲスイドウ</t>
    </rPh>
    <rPh sb="35" eb="37">
      <t>シセツ</t>
    </rPh>
    <rPh sb="38" eb="39">
      <t>オオ</t>
    </rPh>
    <rPh sb="41" eb="43">
      <t>イジ</t>
    </rPh>
    <rPh sb="43" eb="45">
      <t>カンリ</t>
    </rPh>
    <rPh sb="45" eb="47">
      <t>ヒヨウ</t>
    </rPh>
    <rPh sb="50" eb="52">
      <t>シキン</t>
    </rPh>
    <rPh sb="52" eb="54">
      <t>チョウタツ</t>
    </rPh>
    <rPh sb="55" eb="57">
      <t>コウシン</t>
    </rPh>
    <rPh sb="57" eb="59">
      <t>シュホウ</t>
    </rPh>
    <rPh sb="59" eb="60">
      <t>トウ</t>
    </rPh>
    <rPh sb="61" eb="63">
      <t>ゲンザイ</t>
    </rPh>
    <rPh sb="63" eb="65">
      <t>チョクメン</t>
    </rPh>
    <rPh sb="69" eb="70">
      <t>オオ</t>
    </rPh>
    <rPh sb="72" eb="74">
      <t>カダイ</t>
    </rPh>
    <rPh sb="82" eb="84">
      <t>カイケイ</t>
    </rPh>
    <rPh sb="84" eb="86">
      <t>ショリ</t>
    </rPh>
    <rPh sb="87" eb="89">
      <t>ミナオ</t>
    </rPh>
    <rPh sb="93" eb="95">
      <t>ルイセキ</t>
    </rPh>
    <rPh sb="95" eb="97">
      <t>ケッソン</t>
    </rPh>
    <rPh sb="97" eb="98">
      <t>キン</t>
    </rPh>
    <rPh sb="110" eb="111">
      <t>シ</t>
    </rPh>
    <rPh sb="112" eb="114">
      <t>ザイセイ</t>
    </rPh>
    <rPh sb="114" eb="116">
      <t>ジョウキョウ</t>
    </rPh>
    <rPh sb="117" eb="119">
      <t>セッパク</t>
    </rPh>
    <rPh sb="124" eb="126">
      <t>イッパン</t>
    </rPh>
    <rPh sb="126" eb="128">
      <t>カイケイ</t>
    </rPh>
    <rPh sb="131" eb="134">
      <t>チョウキテキ</t>
    </rPh>
    <rPh sb="136" eb="138">
      <t>アンテイ</t>
    </rPh>
    <rPh sb="140" eb="142">
      <t>ジュウブン</t>
    </rPh>
    <rPh sb="143" eb="145">
      <t>クリイレ</t>
    </rPh>
    <rPh sb="145" eb="146">
      <t>キン</t>
    </rPh>
    <rPh sb="147" eb="149">
      <t>キタイ</t>
    </rPh>
    <rPh sb="153" eb="154">
      <t>キビ</t>
    </rPh>
    <rPh sb="156" eb="158">
      <t>ジギョウ</t>
    </rPh>
    <rPh sb="158" eb="160">
      <t>ケイエイ</t>
    </rPh>
    <rPh sb="161" eb="162">
      <t>セマ</t>
    </rPh>
    <rPh sb="174" eb="176">
      <t>コンゴ</t>
    </rPh>
    <rPh sb="177" eb="179">
      <t>ケイエイ</t>
    </rPh>
    <rPh sb="179" eb="181">
      <t>ジョウキョウ</t>
    </rPh>
    <rPh sb="182" eb="184">
      <t>チュウシ</t>
    </rPh>
    <rPh sb="186" eb="188">
      <t>ヒツヨウ</t>
    </rPh>
    <rPh sb="189" eb="190">
      <t>オウ</t>
    </rPh>
    <rPh sb="192" eb="195">
      <t>シヨウリョウ</t>
    </rPh>
    <rPh sb="196" eb="198">
      <t>ミナオ</t>
    </rPh>
    <rPh sb="200" eb="202">
      <t>ケントウ</t>
    </rPh>
    <rPh sb="204" eb="205">
      <t>サラ</t>
    </rPh>
    <rPh sb="207" eb="209">
      <t>ケイヒ</t>
    </rPh>
    <rPh sb="209" eb="211">
      <t>サクゲン</t>
    </rPh>
    <rPh sb="214" eb="216">
      <t>オデイ</t>
    </rPh>
    <rPh sb="216" eb="218">
      <t>ショリ</t>
    </rPh>
    <rPh sb="219" eb="222">
      <t>キョウドウカ</t>
    </rPh>
    <rPh sb="223" eb="224">
      <t>スス</t>
    </rPh>
    <rPh sb="231" eb="233">
      <t>レイワ</t>
    </rPh>
    <rPh sb="233" eb="235">
      <t>ガンネン</t>
    </rPh>
    <rPh sb="235" eb="236">
      <t>ド</t>
    </rPh>
    <rPh sb="236" eb="237">
      <t>マツ</t>
    </rPh>
    <rPh sb="237" eb="239">
      <t>サクテイ</t>
    </rPh>
    <rPh sb="239" eb="241">
      <t>ヨテイ</t>
    </rPh>
    <rPh sb="242" eb="245">
      <t>ゲスイドウ</t>
    </rPh>
    <rPh sb="245" eb="247">
      <t>ジギョウ</t>
    </rPh>
    <rPh sb="247" eb="249">
      <t>ケイエイ</t>
    </rPh>
    <rPh sb="249" eb="251">
      <t>センリャク</t>
    </rPh>
    <rPh sb="252" eb="253">
      <t>モト</t>
    </rPh>
    <rPh sb="255" eb="257">
      <t>ジギョウ</t>
    </rPh>
    <rPh sb="258" eb="261">
      <t>ケンゼンカ</t>
    </rPh>
    <rPh sb="262" eb="265">
      <t>コウリツカ</t>
    </rPh>
    <rPh sb="266" eb="267">
      <t>ト</t>
    </rPh>
    <rPh sb="268" eb="269">
      <t>ク</t>
    </rPh>
    <phoneticPr fontId="4"/>
  </si>
  <si>
    <t>　施設老朽化による修繕費用等の増加はあるものの、分流式下水道に要する経費の増に伴い一般会計からの基準内繰入金が増加し、結果的に支出の増加よりも収入の増加の方が大きかったため、①経常収支比率は増加しています。しかし、類似団体と比較すると低い数値で１００％を下回っており、有収水量が減少し、大規模修繕に対する費用を料金収入で賄うことができていないため、⑥汚水処理原価が高い状況が続いています。会計処理の見直しに伴い、企業債償還金に対する他会計繰入金長期前受金の収益化を行ったことで、②累積欠損金比率は大きく減少しています。また、欠損金が大きく減少し、自己資本の割合が増加したことに伴い、現金及び預金の数字が減少し、③流動比率が減少しています。ただし、公共下水道事業と同一会計であり、収益化額や現金及び預金の残高等は按分率により算出しているため、会計全体としては、収益化が原因で現金及び預金が減少したということはありません。⑧水洗化率については、人口移動がほぼないため横ばいの状態が続いています。人口減少社会の到来により、自然増による下水道使用料の大幅増は期待できず、現状、今後の経営状況の大幅な改善は見込めないため、必要に応じて、収益の多くを占める下水道使用料の改定や、効率化による経費節減等の検討を進めていきます。</t>
    <rPh sb="1" eb="3">
      <t>シセツ</t>
    </rPh>
    <rPh sb="3" eb="6">
      <t>ロウキュウカ</t>
    </rPh>
    <rPh sb="9" eb="11">
      <t>シュウゼン</t>
    </rPh>
    <rPh sb="11" eb="13">
      <t>ヒヨウ</t>
    </rPh>
    <rPh sb="13" eb="14">
      <t>トウ</t>
    </rPh>
    <rPh sb="15" eb="17">
      <t>ゾウカ</t>
    </rPh>
    <rPh sb="24" eb="26">
      <t>ブンリュウ</t>
    </rPh>
    <rPh sb="26" eb="27">
      <t>シキ</t>
    </rPh>
    <rPh sb="27" eb="30">
      <t>ゲスイドウ</t>
    </rPh>
    <rPh sb="31" eb="32">
      <t>ヨウ</t>
    </rPh>
    <rPh sb="34" eb="36">
      <t>ケイヒ</t>
    </rPh>
    <rPh sb="37" eb="38">
      <t>ゾウ</t>
    </rPh>
    <rPh sb="39" eb="40">
      <t>トモナ</t>
    </rPh>
    <rPh sb="41" eb="43">
      <t>イッパン</t>
    </rPh>
    <rPh sb="43" eb="45">
      <t>カイケイ</t>
    </rPh>
    <rPh sb="48" eb="51">
      <t>キジュンナイ</t>
    </rPh>
    <rPh sb="51" eb="53">
      <t>クリイレ</t>
    </rPh>
    <rPh sb="53" eb="54">
      <t>キン</t>
    </rPh>
    <rPh sb="55" eb="57">
      <t>ゾウカ</t>
    </rPh>
    <rPh sb="59" eb="62">
      <t>ケッカテキ</t>
    </rPh>
    <rPh sb="63" eb="65">
      <t>シシュツ</t>
    </rPh>
    <rPh sb="66" eb="68">
      <t>ゾウカ</t>
    </rPh>
    <rPh sb="71" eb="73">
      <t>シュウニュウ</t>
    </rPh>
    <rPh sb="74" eb="76">
      <t>ゾウカ</t>
    </rPh>
    <rPh sb="77" eb="78">
      <t>ホウ</t>
    </rPh>
    <rPh sb="79" eb="80">
      <t>オオ</t>
    </rPh>
    <rPh sb="88" eb="90">
      <t>ケイジョウ</t>
    </rPh>
    <rPh sb="90" eb="92">
      <t>シュウシ</t>
    </rPh>
    <rPh sb="92" eb="94">
      <t>ヒリツ</t>
    </rPh>
    <rPh sb="95" eb="97">
      <t>ゾウカ</t>
    </rPh>
    <rPh sb="107" eb="109">
      <t>ルイジ</t>
    </rPh>
    <rPh sb="109" eb="111">
      <t>ダンタイ</t>
    </rPh>
    <rPh sb="112" eb="114">
      <t>ヒカク</t>
    </rPh>
    <rPh sb="117" eb="118">
      <t>ヒク</t>
    </rPh>
    <rPh sb="119" eb="121">
      <t>スウチ</t>
    </rPh>
    <rPh sb="127" eb="129">
      <t>シタマワ</t>
    </rPh>
    <rPh sb="134" eb="136">
      <t>ユウシュウ</t>
    </rPh>
    <rPh sb="136" eb="138">
      <t>スイリョウ</t>
    </rPh>
    <rPh sb="139" eb="141">
      <t>ゲンショウ</t>
    </rPh>
    <rPh sb="143" eb="146">
      <t>ダイキボ</t>
    </rPh>
    <rPh sb="146" eb="148">
      <t>シュウゼン</t>
    </rPh>
    <rPh sb="149" eb="150">
      <t>タイ</t>
    </rPh>
    <rPh sb="152" eb="154">
      <t>ヒヨウ</t>
    </rPh>
    <rPh sb="155" eb="157">
      <t>リョウキン</t>
    </rPh>
    <rPh sb="157" eb="159">
      <t>シュウニュウ</t>
    </rPh>
    <rPh sb="160" eb="161">
      <t>マカナ</t>
    </rPh>
    <rPh sb="175" eb="177">
      <t>オスイ</t>
    </rPh>
    <rPh sb="177" eb="179">
      <t>ショリ</t>
    </rPh>
    <rPh sb="179" eb="181">
      <t>ゲンカ</t>
    </rPh>
    <rPh sb="182" eb="183">
      <t>タカ</t>
    </rPh>
    <rPh sb="184" eb="186">
      <t>ジョウキョウ</t>
    </rPh>
    <rPh sb="187" eb="188">
      <t>ツヅ</t>
    </rPh>
    <rPh sb="194" eb="196">
      <t>カイケイ</t>
    </rPh>
    <rPh sb="196" eb="198">
      <t>ショリ</t>
    </rPh>
    <rPh sb="199" eb="201">
      <t>ミナオ</t>
    </rPh>
    <rPh sb="203" eb="204">
      <t>トモナ</t>
    </rPh>
    <rPh sb="206" eb="208">
      <t>キギョウ</t>
    </rPh>
    <rPh sb="208" eb="209">
      <t>サイ</t>
    </rPh>
    <rPh sb="209" eb="211">
      <t>ショウカン</t>
    </rPh>
    <rPh sb="211" eb="212">
      <t>キン</t>
    </rPh>
    <rPh sb="213" eb="214">
      <t>タイ</t>
    </rPh>
    <rPh sb="216" eb="217">
      <t>タ</t>
    </rPh>
    <rPh sb="217" eb="219">
      <t>カイケイ</t>
    </rPh>
    <rPh sb="219" eb="221">
      <t>クリイレ</t>
    </rPh>
    <rPh sb="221" eb="222">
      <t>キン</t>
    </rPh>
    <rPh sb="222" eb="224">
      <t>チョウキ</t>
    </rPh>
    <rPh sb="224" eb="227">
      <t>マエウケキン</t>
    </rPh>
    <rPh sb="228" eb="231">
      <t>シュウエキカ</t>
    </rPh>
    <rPh sb="232" eb="233">
      <t>オコナ</t>
    </rPh>
    <rPh sb="240" eb="242">
      <t>ルイセキ</t>
    </rPh>
    <rPh sb="242" eb="244">
      <t>ケッソン</t>
    </rPh>
    <rPh sb="244" eb="245">
      <t>キン</t>
    </rPh>
    <rPh sb="245" eb="247">
      <t>ヒリツ</t>
    </rPh>
    <rPh sb="248" eb="249">
      <t>オオ</t>
    </rPh>
    <rPh sb="251" eb="253">
      <t>ゲンショウ</t>
    </rPh>
    <rPh sb="262" eb="265">
      <t>ケッソンキン</t>
    </rPh>
    <rPh sb="266" eb="267">
      <t>オオ</t>
    </rPh>
    <rPh sb="269" eb="271">
      <t>ゲンショウ</t>
    </rPh>
    <rPh sb="273" eb="275">
      <t>ジコ</t>
    </rPh>
    <rPh sb="275" eb="277">
      <t>シホン</t>
    </rPh>
    <rPh sb="278" eb="280">
      <t>ワリアイ</t>
    </rPh>
    <rPh sb="281" eb="283">
      <t>ゾウカ</t>
    </rPh>
    <rPh sb="288" eb="289">
      <t>トモナ</t>
    </rPh>
    <rPh sb="291" eb="293">
      <t>ゲンキン</t>
    </rPh>
    <rPh sb="293" eb="294">
      <t>オヨ</t>
    </rPh>
    <rPh sb="295" eb="297">
      <t>ヨキン</t>
    </rPh>
    <rPh sb="298" eb="300">
      <t>スウジ</t>
    </rPh>
    <rPh sb="301" eb="303">
      <t>ゲンショウ</t>
    </rPh>
    <rPh sb="306" eb="308">
      <t>リュウドウ</t>
    </rPh>
    <rPh sb="308" eb="310">
      <t>ヒリツ</t>
    </rPh>
    <rPh sb="311" eb="313">
      <t>ゲンショウ</t>
    </rPh>
    <rPh sb="372" eb="374">
      <t>ゼンタイ</t>
    </rPh>
    <rPh sb="410" eb="413">
      <t>スイセンカ</t>
    </rPh>
    <rPh sb="413" eb="414">
      <t>リツ</t>
    </rPh>
    <rPh sb="420" eb="422">
      <t>ジンコウ</t>
    </rPh>
    <rPh sb="422" eb="424">
      <t>イドウ</t>
    </rPh>
    <rPh sb="431" eb="432">
      <t>ヨコ</t>
    </rPh>
    <rPh sb="435" eb="437">
      <t>ジョウタイ</t>
    </rPh>
    <rPh sb="438" eb="439">
      <t>ツヅ</t>
    </rPh>
    <rPh sb="445" eb="447">
      <t>ジンコウ</t>
    </rPh>
    <rPh sb="447" eb="449">
      <t>ゲンショウ</t>
    </rPh>
    <rPh sb="449" eb="451">
      <t>シャカイ</t>
    </rPh>
    <rPh sb="452" eb="454">
      <t>トウライ</t>
    </rPh>
    <rPh sb="458" eb="461">
      <t>シゼンゾウ</t>
    </rPh>
    <rPh sb="464" eb="467">
      <t>ゲスイドウ</t>
    </rPh>
    <rPh sb="467" eb="470">
      <t>シヨウリョウ</t>
    </rPh>
    <rPh sb="471" eb="474">
      <t>オオハバゾウ</t>
    </rPh>
    <rPh sb="475" eb="477">
      <t>キタイ</t>
    </rPh>
    <rPh sb="481" eb="483">
      <t>ゲンジョウ</t>
    </rPh>
    <rPh sb="484" eb="486">
      <t>コンゴ</t>
    </rPh>
    <rPh sb="487" eb="489">
      <t>ケイエイ</t>
    </rPh>
    <rPh sb="489" eb="491">
      <t>ジョウキョウ</t>
    </rPh>
    <rPh sb="492" eb="494">
      <t>オオハバ</t>
    </rPh>
    <rPh sb="495" eb="497">
      <t>カイゼン</t>
    </rPh>
    <rPh sb="498" eb="500">
      <t>ミコ</t>
    </rPh>
    <rPh sb="506" eb="508">
      <t>ヒツヨウ</t>
    </rPh>
    <rPh sb="509" eb="510">
      <t>オウ</t>
    </rPh>
    <rPh sb="513" eb="515">
      <t>シュウエキ</t>
    </rPh>
    <rPh sb="516" eb="517">
      <t>オオ</t>
    </rPh>
    <rPh sb="519" eb="520">
      <t>シ</t>
    </rPh>
    <rPh sb="522" eb="525">
      <t>ゲスイドウ</t>
    </rPh>
    <rPh sb="525" eb="528">
      <t>シヨウリョウ</t>
    </rPh>
    <rPh sb="529" eb="531">
      <t>カイテイ</t>
    </rPh>
    <rPh sb="533" eb="536">
      <t>コウリツカ</t>
    </rPh>
    <rPh sb="539" eb="541">
      <t>ケイヒ</t>
    </rPh>
    <rPh sb="541" eb="543">
      <t>セツゲン</t>
    </rPh>
    <rPh sb="543" eb="544">
      <t>トウ</t>
    </rPh>
    <rPh sb="545" eb="547">
      <t>ケントウ</t>
    </rPh>
    <rPh sb="548" eb="54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</si>
</sst>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3-4297-A294-5C5D072AB5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7993-4297-A294-5C5D072AB5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7-4210-8FF3-2C5B1354D5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6FA7-4210-8FF3-2C5B1354D5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94.56</c:v>
                </c:pt>
                <c:pt idx="1">
                  <c:v>95.68</c:v>
                </c:pt>
                <c:pt idx="2">
                  <c:v>95.81</c:v>
                </c:pt>
                <c:pt idx="3">
                  <c:v>96.31</c:v>
                </c:pt>
                <c:pt idx="4">
                  <c:v>96.8</c:v>
                </c:pt>
              </c:numCache>
            </c:numRef>
          </c:val>
          <c:extLst>
            <c:ext xmlns:c16="http://schemas.microsoft.com/office/drawing/2014/chart" uri="{C3380CC4-5D6E-409C-BE32-E72D297353CC}">
              <c16:uniqueId val="{00000000-8E60-40A2-81FC-5E2F602ABF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8E60-40A2-81FC-5E2F602ABF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74.290000000000006</c:v>
                </c:pt>
                <c:pt idx="1">
                  <c:v>73.2</c:v>
                </c:pt>
                <c:pt idx="2">
                  <c:v>71.66</c:v>
                </c:pt>
                <c:pt idx="3">
                  <c:v>76.739999999999995</c:v>
                </c:pt>
                <c:pt idx="4">
                  <c:v>79.94</c:v>
                </c:pt>
              </c:numCache>
            </c:numRef>
          </c:val>
          <c:extLst>
            <c:ext xmlns:c16="http://schemas.microsoft.com/office/drawing/2014/chart" uri="{C3380CC4-5D6E-409C-BE32-E72D297353CC}">
              <c16:uniqueId val="{00000000-56B9-4790-8073-FDB75AD2CE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99.07</c:v>
                </c:pt>
                <c:pt idx="2">
                  <c:v>101.17</c:v>
                </c:pt>
                <c:pt idx="3">
                  <c:v>103.61</c:v>
                </c:pt>
                <c:pt idx="4">
                  <c:v>102.95</c:v>
                </c:pt>
              </c:numCache>
            </c:numRef>
          </c:val>
          <c:smooth val="0"/>
          <c:extLst>
            <c:ext xmlns:c16="http://schemas.microsoft.com/office/drawing/2014/chart" uri="{C3380CC4-5D6E-409C-BE32-E72D297353CC}">
              <c16:uniqueId val="{00000001-56B9-4790-8073-FDB75AD2CE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41.39</c:v>
                </c:pt>
                <c:pt idx="1">
                  <c:v>43.27</c:v>
                </c:pt>
                <c:pt idx="2">
                  <c:v>45.11</c:v>
                </c:pt>
                <c:pt idx="3">
                  <c:v>46.99</c:v>
                </c:pt>
                <c:pt idx="4">
                  <c:v>48.87</c:v>
                </c:pt>
              </c:numCache>
            </c:numRef>
          </c:val>
          <c:extLst>
            <c:ext xmlns:c16="http://schemas.microsoft.com/office/drawing/2014/chart" uri="{C3380CC4-5D6E-409C-BE32-E72D297353CC}">
              <c16:uniqueId val="{00000000-84BA-4EFE-8655-A90E49F877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23.33</c:v>
                </c:pt>
                <c:pt idx="1">
                  <c:v>25.07</c:v>
                </c:pt>
                <c:pt idx="2">
                  <c:v>28.48</c:v>
                </c:pt>
                <c:pt idx="3">
                  <c:v>28.59</c:v>
                </c:pt>
                <c:pt idx="4">
                  <c:v>26.56</c:v>
                </c:pt>
              </c:numCache>
            </c:numRef>
          </c:val>
          <c:smooth val="0"/>
          <c:extLst>
            <c:ext xmlns:c16="http://schemas.microsoft.com/office/drawing/2014/chart" uri="{C3380CC4-5D6E-409C-BE32-E72D297353CC}">
              <c16:uniqueId val="{00000001-84BA-4EFE-8655-A90E49F877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0-43D4-9752-A6844872D1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00-43D4-9752-A6844872D1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1027.1600000000001</c:v>
                </c:pt>
                <c:pt idx="1">
                  <c:v>1071.8699999999999</c:v>
                </c:pt>
                <c:pt idx="2">
                  <c:v>1124.8399999999999</c:v>
                </c:pt>
                <c:pt idx="3">
                  <c:v>1053.8</c:v>
                </c:pt>
                <c:pt idx="4">
                  <c:v>206.1</c:v>
                </c:pt>
              </c:numCache>
            </c:numRef>
          </c:val>
          <c:extLst>
            <c:ext xmlns:c16="http://schemas.microsoft.com/office/drawing/2014/chart" uri="{C3380CC4-5D6E-409C-BE32-E72D297353CC}">
              <c16:uniqueId val="{00000000-88B4-425A-8A55-86D51DA3E2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50.43</c:v>
                </c:pt>
                <c:pt idx="1">
                  <c:v>64.760000000000005</c:v>
                </c:pt>
                <c:pt idx="2">
                  <c:v>68.930000000000007</c:v>
                </c:pt>
                <c:pt idx="3">
                  <c:v>80.63</c:v>
                </c:pt>
                <c:pt idx="4">
                  <c:v>27.02</c:v>
                </c:pt>
              </c:numCache>
            </c:numRef>
          </c:val>
          <c:smooth val="0"/>
          <c:extLst>
            <c:ext xmlns:c16="http://schemas.microsoft.com/office/drawing/2014/chart" uri="{C3380CC4-5D6E-409C-BE32-E72D297353CC}">
              <c16:uniqueId val="{00000001-88B4-425A-8A55-86D51DA3E2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962</c:v>
                </c:pt>
                <c:pt idx="1">
                  <c:v>1987.88</c:v>
                </c:pt>
                <c:pt idx="2">
                  <c:v>1371.43</c:v>
                </c:pt>
                <c:pt idx="3">
                  <c:v>3541.91</c:v>
                </c:pt>
                <c:pt idx="4">
                  <c:v>2770.98</c:v>
                </c:pt>
              </c:numCache>
            </c:numRef>
          </c:val>
          <c:extLst>
            <c:ext xmlns:c16="http://schemas.microsoft.com/office/drawing/2014/chart" uri="{C3380CC4-5D6E-409C-BE32-E72D297353CC}">
              <c16:uniqueId val="{00000000-301A-46EE-9CF8-6AD3F514A0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34.29</c:v>
                </c:pt>
                <c:pt idx="1">
                  <c:v>88.18</c:v>
                </c:pt>
                <c:pt idx="2">
                  <c:v>70.42</c:v>
                </c:pt>
                <c:pt idx="3">
                  <c:v>70.92</c:v>
                </c:pt>
                <c:pt idx="4">
                  <c:v>60.67</c:v>
                </c:pt>
              </c:numCache>
            </c:numRef>
          </c:val>
          <c:smooth val="0"/>
          <c:extLst>
            <c:ext xmlns:c16="http://schemas.microsoft.com/office/drawing/2014/chart" uri="{C3380CC4-5D6E-409C-BE32-E72D297353CC}">
              <c16:uniqueId val="{00000001-301A-46EE-9CF8-6AD3F514A0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D-43D0-AF77-B272C5BDD6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6CBD-43D0-AF77-B272C5BDD6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67.06</c:v>
                </c:pt>
                <c:pt idx="1">
                  <c:v>66.37</c:v>
                </c:pt>
                <c:pt idx="2">
                  <c:v>64.930000000000007</c:v>
                </c:pt>
                <c:pt idx="3">
                  <c:v>71.33</c:v>
                </c:pt>
                <c:pt idx="4">
                  <c:v>72.73</c:v>
                </c:pt>
              </c:numCache>
            </c:numRef>
          </c:val>
          <c:extLst>
            <c:ext xmlns:c16="http://schemas.microsoft.com/office/drawing/2014/chart" uri="{C3380CC4-5D6E-409C-BE32-E72D297353CC}">
              <c16:uniqueId val="{00000000-2ADF-44B3-A1B0-C647920857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2ADF-44B3-A1B0-C647920857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145.69</c:v>
                </c:pt>
                <c:pt idx="1">
                  <c:v>147.07</c:v>
                </c:pt>
                <c:pt idx="2">
                  <c:v>150</c:v>
                </c:pt>
                <c:pt idx="3">
                  <c:v>150</c:v>
                </c:pt>
                <c:pt idx="4">
                  <c:v>150</c:v>
                </c:pt>
              </c:numCache>
            </c:numRef>
          </c:val>
          <c:extLst>
            <c:ext xmlns:c16="http://schemas.microsoft.com/office/drawing/2014/chart" uri="{C3380CC4-5D6E-409C-BE32-E72D297353CC}">
              <c16:uniqueId val="{00000000-5763-47EC-AB85-C9DECE411C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5763-47EC-AB85-C9DECE411C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知多市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85380</v>
      </c>
      <c r="AM8" s="68"/>
      <c r="AN8" s="68"/>
      <c r="AO8" s="68"/>
      <c r="AP8" s="68"/>
      <c r="AQ8" s="68"/>
      <c r="AR8" s="68"/>
      <c r="AS8" s="68"/>
      <c r="AT8" s="67">
        <f>データ!T6</f>
        <v>45.9</v>
      </c>
      <c r="AU8" s="67"/>
      <c r="AV8" s="67"/>
      <c r="AW8" s="67"/>
      <c r="AX8" s="67"/>
      <c r="AY8" s="67"/>
      <c r="AZ8" s="67"/>
      <c r="BA8" s="67"/>
      <c r="BB8" s="67">
        <f>データ!U6</f>
        <v>1860.13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99.3</v>
      </c>
      <c r="J10" s="67"/>
      <c r="K10" s="67"/>
      <c r="L10" s="67"/>
      <c r="M10" s="67"/>
      <c r="N10" s="67"/>
      <c r="O10" s="67"/>
      <c r="P10" s="67">
        <f>データ!P6</f>
        <v>2.06</v>
      </c>
      <c r="Q10" s="67"/>
      <c r="R10" s="67"/>
      <c r="S10" s="67"/>
      <c r="T10" s="67"/>
      <c r="U10" s="67"/>
      <c r="V10" s="67"/>
      <c r="W10" s="67">
        <f>データ!Q6</f>
        <v>87.72</v>
      </c>
      <c r="X10" s="67"/>
      <c r="Y10" s="67"/>
      <c r="Z10" s="67"/>
      <c r="AA10" s="67"/>
      <c r="AB10" s="67"/>
      <c r="AC10" s="67"/>
      <c r="AD10" s="68">
        <f>データ!R6</f>
        <v>2181</v>
      </c>
      <c r="AE10" s="68"/>
      <c r="AF10" s="68"/>
      <c r="AG10" s="68"/>
      <c r="AH10" s="68"/>
      <c r="AI10" s="68"/>
      <c r="AJ10" s="68"/>
      <c r="AK10" s="2"/>
      <c r="AL10" s="68">
        <f>データ!V6</f>
        <v>1751</v>
      </c>
      <c r="AM10" s="68"/>
      <c r="AN10" s="68"/>
      <c r="AO10" s="68"/>
      <c r="AP10" s="68"/>
      <c r="AQ10" s="68"/>
      <c r="AR10" s="68"/>
      <c r="AS10" s="68"/>
      <c r="AT10" s="67">
        <f>データ!W6</f>
        <v>0.8</v>
      </c>
      <c r="AU10" s="67"/>
      <c r="AV10" s="67"/>
      <c r="AW10" s="67"/>
      <c r="AX10" s="67"/>
      <c r="AY10" s="67"/>
      <c r="AZ10" s="67"/>
      <c r="BA10" s="67"/>
      <c r="BB10" s="67">
        <f>データ!X6</f>
        <v>2188.75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d3s1+qSgVkL4lKwsoUbX5yBh/12upkIP/gUGiakuDD8fGv5ZC6VzbKWh8Ic6/5umtmdq3YKxrjomWZ/uOq+XlA==" saltValue="pvsgmtZz3o7A1gW3uBb7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232246</v>
      </c>
      <c r="D6" s="33">
        <f t="shared" si="3"/>
        <v>46</v>
      </c>
      <c r="E6" s="33">
        <f t="shared" si="3"/>
        <v>17</v>
      </c>
      <c r="F6" s="33">
        <f t="shared" si="3"/>
        <v>4</v>
      </c>
      <c r="G6" s="33">
        <f t="shared" si="3"/>
        <v>0</v>
      </c>
      <c r="H6" s="33" t="str">
        <f t="shared" si="3"/>
        <v>愛知県　知多市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99.3</v>
      </c>
      <c r="P6" s="34">
        <f t="shared" si="3"/>
        <v>2.06</v>
      </c>
      <c r="Q6" s="34">
        <f t="shared" si="3"/>
        <v>87.72</v>
      </c>
      <c r="R6" s="34">
        <f t="shared" si="3"/>
        <v>2181</v>
      </c>
      <c r="S6" s="34">
        <f t="shared" si="3"/>
        <v>85380</v>
      </c>
      <c r="T6" s="34">
        <f t="shared" si="3"/>
        <v>45.9</v>
      </c>
      <c r="U6" s="34">
        <f t="shared" si="3"/>
        <v>1860.13</v>
      </c>
      <c r="V6" s="34">
        <f t="shared" si="3"/>
        <v>1751</v>
      </c>
      <c r="W6" s="34">
        <f t="shared" si="3"/>
        <v>0.8</v>
      </c>
      <c r="X6" s="34">
        <f t="shared" si="3"/>
        <v>2188.75</v>
      </c>
      <c r="Y6" s="35">
        <f>IF(Y7="",NA(),Y7)</f>
        <v>74.290000000000006</v>
      </c>
      <c r="Z6" s="35">
        <f t="shared" ref="Z6:AH6" si="4">IF(Z7="",NA(),Z7)</f>
        <v>73.2</v>
      </c>
      <c r="AA6" s="35">
        <f t="shared" si="4"/>
        <v>71.66</v>
      </c>
      <c r="AB6" s="35">
        <f t="shared" si="4"/>
        <v>76.739999999999995</v>
      </c>
      <c r="AC6" s="35">
        <f t="shared" si="4"/>
        <v>79.94</v>
      </c>
      <c r="AD6" s="35">
        <f t="shared" si="4"/>
        <v>93.62</v>
      </c>
      <c r="AE6" s="35">
        <f t="shared" si="4"/>
        <v>99.07</v>
      </c>
      <c r="AF6" s="35">
        <f t="shared" si="4"/>
        <v>101.17</v>
      </c>
      <c r="AG6" s="35">
        <f t="shared" si="4"/>
        <v>103.61</v>
      </c>
      <c r="AH6" s="35">
        <f t="shared" si="4"/>
        <v>102.95</v>
      </c>
      <c r="AI6" s="34" t="str">
        <f>IF(AI7="","",IF(AI7="-","【-】","【"&amp;SUBSTITUTE(TEXT(AI7,"#,##0.00"),"-","△")&amp;"】"))</f>
        <v>【101.92】</v>
      </c>
      <c r="AJ6" s="35">
        <f>IF(AJ7="",NA(),AJ7)</f>
        <v>1027.1600000000001</v>
      </c>
      <c r="AK6" s="35">
        <f t="shared" ref="AK6:AS6" si="5">IF(AK7="",NA(),AK7)</f>
        <v>1071.8699999999999</v>
      </c>
      <c r="AL6" s="35">
        <f t="shared" si="5"/>
        <v>1124.8399999999999</v>
      </c>
      <c r="AM6" s="35">
        <f t="shared" si="5"/>
        <v>1053.8</v>
      </c>
      <c r="AN6" s="35">
        <f t="shared" si="5"/>
        <v>206.1</v>
      </c>
      <c r="AO6" s="35">
        <f t="shared" si="5"/>
        <v>50.43</v>
      </c>
      <c r="AP6" s="35">
        <f t="shared" si="5"/>
        <v>64.760000000000005</v>
      </c>
      <c r="AQ6" s="35">
        <f t="shared" si="5"/>
        <v>68.930000000000007</v>
      </c>
      <c r="AR6" s="35">
        <f t="shared" si="5"/>
        <v>80.63</v>
      </c>
      <c r="AS6" s="35">
        <f t="shared" si="5"/>
        <v>27.02</v>
      </c>
      <c r="AT6" s="34" t="str">
        <f>IF(AT7="","",IF(AT7="-","【-】","【"&amp;SUBSTITUTE(TEXT(AT7,"#,##0.00"),"-","△")&amp;"】"))</f>
        <v>【88.06】</v>
      </c>
      <c r="AU6" s="35">
        <f>IF(AU7="",NA(),AU7)</f>
        <v>962</v>
      </c>
      <c r="AV6" s="35">
        <f t="shared" ref="AV6:BD6" si="6">IF(AV7="",NA(),AV7)</f>
        <v>1987.88</v>
      </c>
      <c r="AW6" s="35">
        <f t="shared" si="6"/>
        <v>1371.43</v>
      </c>
      <c r="AX6" s="35">
        <f t="shared" si="6"/>
        <v>3541.91</v>
      </c>
      <c r="AY6" s="35">
        <f t="shared" si="6"/>
        <v>2770.98</v>
      </c>
      <c r="AZ6" s="35">
        <f t="shared" si="6"/>
        <v>34.29</v>
      </c>
      <c r="BA6" s="35">
        <f t="shared" si="6"/>
        <v>88.18</v>
      </c>
      <c r="BB6" s="35">
        <f t="shared" si="6"/>
        <v>70.42</v>
      </c>
      <c r="BC6" s="35">
        <f t="shared" si="6"/>
        <v>70.92</v>
      </c>
      <c r="BD6" s="35">
        <f t="shared" si="6"/>
        <v>60.67</v>
      </c>
      <c r="BE6" s="34" t="str">
        <f>IF(BE7="","",IF(BE7="-","【-】","【"&amp;SUBSTITUTE(TEXT(BE7,"#,##0.00"),"-","△")&amp;"】"))</f>
        <v>【54.23】</v>
      </c>
      <c r="BF6" s="34">
        <f>IF(BF7="",NA(),BF7)</f>
        <v>0</v>
      </c>
      <c r="BG6" s="34">
        <f t="shared" ref="BG6:BO6" si="7">IF(BG7="",NA(),BG7)</f>
        <v>0</v>
      </c>
      <c r="BH6" s="34">
        <f t="shared" si="7"/>
        <v>0</v>
      </c>
      <c r="BI6" s="34">
        <f t="shared" si="7"/>
        <v>0</v>
      </c>
      <c r="BJ6" s="34">
        <f t="shared" si="7"/>
        <v>0</v>
      </c>
      <c r="BK6" s="35">
        <f t="shared" si="7"/>
        <v>1504.21</v>
      </c>
      <c r="BL6" s="35">
        <f t="shared" si="7"/>
        <v>1390.86</v>
      </c>
      <c r="BM6" s="35">
        <f t="shared" si="7"/>
        <v>1467.94</v>
      </c>
      <c r="BN6" s="35">
        <f t="shared" si="7"/>
        <v>1144.94</v>
      </c>
      <c r="BO6" s="35">
        <f t="shared" si="7"/>
        <v>1252.71</v>
      </c>
      <c r="BP6" s="34" t="str">
        <f>IF(BP7="","",IF(BP7="-","【-】","【"&amp;SUBSTITUTE(TEXT(BP7,"#,##0.00"),"-","△")&amp;"】"))</f>
        <v>【1,209.40】</v>
      </c>
      <c r="BQ6" s="35">
        <f>IF(BQ7="",NA(),BQ7)</f>
        <v>67.06</v>
      </c>
      <c r="BR6" s="35">
        <f t="shared" ref="BR6:BZ6" si="8">IF(BR7="",NA(),BR7)</f>
        <v>66.37</v>
      </c>
      <c r="BS6" s="35">
        <f t="shared" si="8"/>
        <v>64.930000000000007</v>
      </c>
      <c r="BT6" s="35">
        <f t="shared" si="8"/>
        <v>71.33</v>
      </c>
      <c r="BU6" s="35">
        <f t="shared" si="8"/>
        <v>72.73</v>
      </c>
      <c r="BV6" s="35">
        <f t="shared" si="8"/>
        <v>67.41</v>
      </c>
      <c r="BW6" s="35">
        <f t="shared" si="8"/>
        <v>76.849999999999994</v>
      </c>
      <c r="BX6" s="35">
        <f t="shared" si="8"/>
        <v>83.3</v>
      </c>
      <c r="BY6" s="35">
        <f t="shared" si="8"/>
        <v>88.16</v>
      </c>
      <c r="BZ6" s="35">
        <f t="shared" si="8"/>
        <v>87.03</v>
      </c>
      <c r="CA6" s="34" t="str">
        <f>IF(CA7="","",IF(CA7="-","【-】","【"&amp;SUBSTITUTE(TEXT(CA7,"#,##0.00"),"-","△")&amp;"】"))</f>
        <v>【74.48】</v>
      </c>
      <c r="CB6" s="35">
        <f>IF(CB7="",NA(),CB7)</f>
        <v>145.69</v>
      </c>
      <c r="CC6" s="35">
        <f t="shared" ref="CC6:CK6" si="9">IF(CC7="",NA(),CC7)</f>
        <v>147.07</v>
      </c>
      <c r="CD6" s="35">
        <f t="shared" si="9"/>
        <v>150</v>
      </c>
      <c r="CE6" s="35">
        <f t="shared" si="9"/>
        <v>150</v>
      </c>
      <c r="CF6" s="35">
        <f t="shared" si="9"/>
        <v>150</v>
      </c>
      <c r="CG6" s="35">
        <f t="shared" si="9"/>
        <v>216.49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94.56</v>
      </c>
      <c r="CY6" s="35">
        <f t="shared" ref="CY6:DG6" si="11">IF(CY7="",NA(),CY7)</f>
        <v>95.68</v>
      </c>
      <c r="CZ6" s="35">
        <f t="shared" si="11"/>
        <v>95.81</v>
      </c>
      <c r="DA6" s="35">
        <f t="shared" si="11"/>
        <v>96.31</v>
      </c>
      <c r="DB6" s="35">
        <f t="shared" si="11"/>
        <v>96.8</v>
      </c>
      <c r="DC6" s="35">
        <f t="shared" si="11"/>
        <v>86.28</v>
      </c>
      <c r="DD6" s="35">
        <f t="shared" si="11"/>
        <v>86.43</v>
      </c>
      <c r="DE6" s="35">
        <f t="shared" si="11"/>
        <v>86.43</v>
      </c>
      <c r="DF6" s="35">
        <f t="shared" si="11"/>
        <v>87.01</v>
      </c>
      <c r="DG6" s="35">
        <f t="shared" si="11"/>
        <v>87.84</v>
      </c>
      <c r="DH6" s="34" t="str">
        <f>IF(DH7="","",IF(DH7="-","【-】","【"&amp;SUBSTITUTE(TEXT(DH7,"#,##0.00"),"-","△")&amp;"】"))</f>
        <v>【83.36】</v>
      </c>
      <c r="DI6" s="35">
        <f>IF(DI7="",NA(),DI7)</f>
        <v>41.39</v>
      </c>
      <c r="DJ6" s="35">
        <f t="shared" ref="DJ6:DR6" si="12">IF(DJ7="",NA(),DJ7)</f>
        <v>43.27</v>
      </c>
      <c r="DK6" s="35">
        <f t="shared" si="12"/>
        <v>45.11</v>
      </c>
      <c r="DL6" s="35">
        <f t="shared" si="12"/>
        <v>46.99</v>
      </c>
      <c r="DM6" s="35">
        <f t="shared" si="12"/>
        <v>48.87</v>
      </c>
      <c r="DN6" s="35">
        <f t="shared" si="12"/>
        <v>23.33</v>
      </c>
      <c r="DO6" s="35">
        <f t="shared" si="12"/>
        <v>25.07</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8" s="36" customFormat="1" x14ac:dyDescent="0.15">
      <c r="A7" s="28"/>
      <c r="B7" s="37">
        <v>2018</v>
      </c>
      <c r="C7" s="37">
        <v>232246</v>
      </c>
      <c r="D7" s="37">
        <v>46</v>
      </c>
      <c r="E7" s="37">
        <v>17</v>
      </c>
      <c r="F7" s="37">
        <v>4</v>
      </c>
      <c r="G7" s="37">
        <v>0</v>
      </c>
      <c r="H7" s="37" t="s">
        <v>96</v>
      </c>
      <c r="I7" s="37" t="s">
        <v>97</v>
      </c>
      <c r="J7" s="37" t="s">
        <v>98</v>
      </c>
      <c r="K7" s="37" t="s">
        <v>99</v>
      </c>
      <c r="L7" s="37" t="s">
        <v>100</v>
      </c>
      <c r="M7" s="37" t="s">
        <v>101</v>
      </c>
      <c r="N7" s="38" t="s">
        <v>102</v>
      </c>
      <c r="O7" s="38">
        <v>99.3</v>
      </c>
      <c r="P7" s="38">
        <v>2.06</v>
      </c>
      <c r="Q7" s="38">
        <v>87.72</v>
      </c>
      <c r="R7" s="38">
        <v>2181</v>
      </c>
      <c r="S7" s="38">
        <v>85380</v>
      </c>
      <c r="T7" s="38">
        <v>45.9</v>
      </c>
      <c r="U7" s="38">
        <v>1860.13</v>
      </c>
      <c r="V7" s="38">
        <v>1751</v>
      </c>
      <c r="W7" s="38">
        <v>0.8</v>
      </c>
      <c r="X7" s="38">
        <v>2188.75</v>
      </c>
      <c r="Y7" s="38">
        <v>74.290000000000006</v>
      </c>
      <c r="Z7" s="38">
        <v>73.2</v>
      </c>
      <c r="AA7" s="38">
        <v>71.66</v>
      </c>
      <c r="AB7" s="38">
        <v>76.739999999999995</v>
      </c>
      <c r="AC7" s="38">
        <v>79.94</v>
      </c>
      <c r="AD7" s="38">
        <v>93.62</v>
      </c>
      <c r="AE7" s="38">
        <v>99.07</v>
      </c>
      <c r="AF7" s="38">
        <v>101.17</v>
      </c>
      <c r="AG7" s="38">
        <v>103.61</v>
      </c>
      <c r="AH7" s="38">
        <v>102.95</v>
      </c>
      <c r="AI7" s="38">
        <v>101.92</v>
      </c>
      <c r="AJ7" s="38">
        <v>1027.1600000000001</v>
      </c>
      <c r="AK7" s="38">
        <v>1071.8699999999999</v>
      </c>
      <c r="AL7" s="38">
        <v>1124.8399999999999</v>
      </c>
      <c r="AM7" s="38">
        <v>1053.8</v>
      </c>
      <c r="AN7" s="38">
        <v>206.1</v>
      </c>
      <c r="AO7" s="38">
        <v>50.43</v>
      </c>
      <c r="AP7" s="38">
        <v>64.760000000000005</v>
      </c>
      <c r="AQ7" s="38">
        <v>68.930000000000007</v>
      </c>
      <c r="AR7" s="38">
        <v>80.63</v>
      </c>
      <c r="AS7" s="38">
        <v>27.02</v>
      </c>
      <c r="AT7" s="38">
        <v>88.06</v>
      </c>
      <c r="AU7" s="38">
        <v>962</v>
      </c>
      <c r="AV7" s="38">
        <v>1987.88</v>
      </c>
      <c r="AW7" s="38">
        <v>1371.43</v>
      </c>
      <c r="AX7" s="38">
        <v>3541.91</v>
      </c>
      <c r="AY7" s="38">
        <v>2770.98</v>
      </c>
      <c r="AZ7" s="38">
        <v>34.29</v>
      </c>
      <c r="BA7" s="38">
        <v>88.18</v>
      </c>
      <c r="BB7" s="38">
        <v>70.42</v>
      </c>
      <c r="BC7" s="38">
        <v>70.92</v>
      </c>
      <c r="BD7" s="38">
        <v>60.67</v>
      </c>
      <c r="BE7" s="38">
        <v>54.23</v>
      </c>
      <c r="BF7" s="38">
        <v>0</v>
      </c>
      <c r="BG7" s="38">
        <v>0</v>
      </c>
      <c r="BH7" s="38">
        <v>0</v>
      </c>
      <c r="BI7" s="38">
        <v>0</v>
      </c>
      <c r="BJ7" s="38">
        <v>0</v>
      </c>
      <c r="BK7" s="38">
        <v>1504.21</v>
      </c>
      <c r="BL7" s="38">
        <v>1390.86</v>
      </c>
      <c r="BM7" s="38">
        <v>1467.94</v>
      </c>
      <c r="BN7" s="38">
        <v>1144.94</v>
      </c>
      <c r="BO7" s="38">
        <v>1252.71</v>
      </c>
      <c r="BP7" s="38">
        <v>1209.4000000000001</v>
      </c>
      <c r="BQ7" s="38">
        <v>67.06</v>
      </c>
      <c r="BR7" s="38">
        <v>66.37</v>
      </c>
      <c r="BS7" s="38">
        <v>64.930000000000007</v>
      </c>
      <c r="BT7" s="38">
        <v>71.33</v>
      </c>
      <c r="BU7" s="38">
        <v>72.73</v>
      </c>
      <c r="BV7" s="38">
        <v>67.41</v>
      </c>
      <c r="BW7" s="38">
        <v>76.849999999999994</v>
      </c>
      <c r="BX7" s="38">
        <v>83.3</v>
      </c>
      <c r="BY7" s="38">
        <v>88.16</v>
      </c>
      <c r="BZ7" s="38">
        <v>87.03</v>
      </c>
      <c r="CA7" s="38">
        <v>74.48</v>
      </c>
      <c r="CB7" s="38">
        <v>145.69</v>
      </c>
      <c r="CC7" s="38">
        <v>147.07</v>
      </c>
      <c r="CD7" s="38">
        <v>150</v>
      </c>
      <c r="CE7" s="38">
        <v>150</v>
      </c>
      <c r="CF7" s="38">
        <v>150</v>
      </c>
      <c r="CG7" s="38">
        <v>216.49</v>
      </c>
      <c r="CH7" s="38">
        <v>198.4</v>
      </c>
      <c r="CI7" s="38">
        <v>184.56</v>
      </c>
      <c r="CJ7" s="38">
        <v>173.89</v>
      </c>
      <c r="CK7" s="38">
        <v>177.02</v>
      </c>
      <c r="CL7" s="38">
        <v>219.46</v>
      </c>
      <c r="CM7" s="38" t="s">
        <v>102</v>
      </c>
      <c r="CN7" s="38" t="s">
        <v>102</v>
      </c>
      <c r="CO7" s="38" t="s">
        <v>102</v>
      </c>
      <c r="CP7" s="38" t="s">
        <v>102</v>
      </c>
      <c r="CQ7" s="38" t="s">
        <v>102</v>
      </c>
      <c r="CR7" s="38">
        <v>38.409999999999997</v>
      </c>
      <c r="CS7" s="38">
        <v>39.25</v>
      </c>
      <c r="CT7" s="38">
        <v>43.18</v>
      </c>
      <c r="CU7" s="38">
        <v>42.38</v>
      </c>
      <c r="CV7" s="38">
        <v>46.17</v>
      </c>
      <c r="CW7" s="38">
        <v>42.82</v>
      </c>
      <c r="CX7" s="38">
        <v>94.56</v>
      </c>
      <c r="CY7" s="38">
        <v>95.68</v>
      </c>
      <c r="CZ7" s="38">
        <v>95.81</v>
      </c>
      <c r="DA7" s="38">
        <v>96.31</v>
      </c>
      <c r="DB7" s="38">
        <v>96.8</v>
      </c>
      <c r="DC7" s="38">
        <v>86.28</v>
      </c>
      <c r="DD7" s="38">
        <v>86.43</v>
      </c>
      <c r="DE7" s="38">
        <v>86.43</v>
      </c>
      <c r="DF7" s="38">
        <v>87.01</v>
      </c>
      <c r="DG7" s="38">
        <v>87.84</v>
      </c>
      <c r="DH7" s="38">
        <v>83.36</v>
      </c>
      <c r="DI7" s="38">
        <v>41.39</v>
      </c>
      <c r="DJ7" s="38">
        <v>43.27</v>
      </c>
      <c r="DK7" s="38">
        <v>45.11</v>
      </c>
      <c r="DL7" s="38">
        <v>46.99</v>
      </c>
      <c r="DM7" s="38">
        <v>48.87</v>
      </c>
      <c r="DN7" s="38">
        <v>23.33</v>
      </c>
      <c r="DO7" s="38">
        <v>25.07</v>
      </c>
      <c r="DP7" s="38">
        <v>28.48</v>
      </c>
      <c r="DQ7" s="38">
        <v>28.59</v>
      </c>
      <c r="DR7" s="38">
        <v>26.56</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7.0000000000000007E-2</v>
      </c>
      <c r="EK7" s="38">
        <v>0.08</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2020-02-14T09:04:17Z</cp:lastPrinted>
  <dcterms:created xsi:type="dcterms:W3CDTF">2019-12-05T04:50:17Z</dcterms:created>
  <dcterms:modified xsi:type="dcterms:W3CDTF">2020-02-14T09:04:19Z</dcterms:modified>
  <cp:category/>
</cp:coreProperties>
</file>