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財政係\03　予算執行の調整及び指導に関すること\010　公営企業関係綴\H31\01　照会\17 R2.1.14公営企業に係る経営比較分析表（平成30年度決算）の分析等について（照会）\06　県へ\"/>
    </mc:Choice>
  </mc:AlternateContent>
  <workbookProtection workbookAlgorithmName="SHA-512" workbookHashValue="cpP/JmByqvNjsx5oICLpuMKbDc62Wx7GzcDkX7CED1oIZo42iJnSk3bfRyHJ2lQ0NRZ9F4Y6e3B1LYSk8/SFSg==" workbookSaltValue="xfs15YtAD2qDE2jwgWLpM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BL7" i="5"/>
  <c r="FE53" i="4" s="1"/>
  <c r="BK7" i="5"/>
  <c r="BJ7" i="5"/>
  <c r="BI7" i="5"/>
  <c r="BH7" i="5"/>
  <c r="FX52" i="4" s="1"/>
  <c r="BG7" i="5"/>
  <c r="BF7" i="5"/>
  <c r="BD7" i="5"/>
  <c r="BC7" i="5"/>
  <c r="BZ53" i="4" s="1"/>
  <c r="BB7" i="5"/>
  <c r="BA7" i="5"/>
  <c r="AZ7" i="5"/>
  <c r="AY7" i="5"/>
  <c r="AX7" i="5"/>
  <c r="AW7" i="5"/>
  <c r="AV7" i="5"/>
  <c r="AU7" i="5"/>
  <c r="AS7" i="5"/>
  <c r="AR7" i="5"/>
  <c r="AQ7" i="5"/>
  <c r="AP7" i="5"/>
  <c r="FE32" i="4" s="1"/>
  <c r="AO7" i="5"/>
  <c r="AN7" i="5"/>
  <c r="AM7" i="5"/>
  <c r="AL7" i="5"/>
  <c r="FX31" i="4" s="1"/>
  <c r="AK7" i="5"/>
  <c r="AJ7" i="5"/>
  <c r="AH7" i="5"/>
  <c r="AG7" i="5"/>
  <c r="AF7" i="5"/>
  <c r="AE7" i="5"/>
  <c r="AD7" i="5"/>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FX53" i="4"/>
  <c r="EL53" i="4"/>
  <c r="CS53" i="4"/>
  <c r="BG53" i="4"/>
  <c r="AN53" i="4"/>
  <c r="U53" i="4"/>
  <c r="LH52" i="4"/>
  <c r="KO52" i="4"/>
  <c r="JV52" i="4"/>
  <c r="HJ52" i="4"/>
  <c r="GQ52" i="4"/>
  <c r="FE52" i="4"/>
  <c r="EL52" i="4"/>
  <c r="CS52" i="4"/>
  <c r="BZ52" i="4"/>
  <c r="BG52" i="4"/>
  <c r="AN52" i="4"/>
  <c r="U52" i="4"/>
  <c r="MA32" i="4"/>
  <c r="LH32" i="4"/>
  <c r="KO32" i="4"/>
  <c r="JV32" i="4"/>
  <c r="JC32" i="4"/>
  <c r="HJ32" i="4"/>
  <c r="GQ32" i="4"/>
  <c r="FX32" i="4"/>
  <c r="EL32" i="4"/>
  <c r="CS32" i="4"/>
  <c r="BZ32" i="4"/>
  <c r="BG32" i="4"/>
  <c r="AN32" i="4"/>
  <c r="U32" i="4"/>
  <c r="MA31" i="4"/>
  <c r="LH31" i="4"/>
  <c r="JV31" i="4"/>
  <c r="JC31" i="4"/>
  <c r="HJ31" i="4"/>
  <c r="GQ31" i="4"/>
  <c r="FE31" i="4"/>
  <c r="EL31" i="4"/>
  <c r="BZ31" i="4"/>
  <c r="BG31" i="4"/>
  <c r="AN31" i="4"/>
  <c r="LJ10" i="4"/>
  <c r="JQ10" i="4"/>
  <c r="HX10" i="4"/>
  <c r="DU10" i="4"/>
  <c r="B10" i="4"/>
  <c r="JQ8" i="4"/>
  <c r="HX8" i="4"/>
  <c r="FJ8" i="4"/>
  <c r="CF8" i="4"/>
  <c r="AQ8" i="4"/>
  <c r="B8" i="4"/>
  <c r="BZ76" i="4" l="1"/>
  <c r="MI76" i="4"/>
  <c r="HJ51" i="4"/>
  <c r="MA30" i="4"/>
  <c r="IT76" i="4"/>
  <c r="CS51" i="4"/>
  <c r="HJ30" i="4"/>
  <c r="MA51" i="4"/>
  <c r="CS30" i="4"/>
  <c r="C11" i="5"/>
  <c r="D11" i="5"/>
  <c r="E11" i="5"/>
  <c r="B11" i="5"/>
  <c r="BK76" i="4" l="1"/>
  <c r="LH51" i="4"/>
  <c r="GQ51" i="4"/>
  <c r="LT76" i="4"/>
  <c r="LH30" i="4"/>
  <c r="IE76" i="4"/>
  <c r="BZ51" i="4"/>
  <c r="GQ30" i="4"/>
  <c r="BZ30" i="4"/>
  <c r="HP76" i="4"/>
  <c r="BG30" i="4"/>
  <c r="AV76" i="4"/>
  <c r="BG51" i="4"/>
  <c r="FX30" i="4"/>
  <c r="KO51" i="4"/>
  <c r="LE76" i="4"/>
  <c r="FX51" i="4"/>
  <c r="KO30" i="4"/>
  <c r="KP76" i="4"/>
  <c r="JV30" i="4"/>
  <c r="HA76" i="4"/>
  <c r="AN51" i="4"/>
  <c r="FE30" i="4"/>
  <c r="AN30" i="4"/>
  <c r="FE51" i="4"/>
  <c r="AG76" i="4"/>
  <c r="JV51" i="4"/>
  <c r="R76" i="4"/>
  <c r="JC51" i="4"/>
  <c r="KA76" i="4"/>
  <c r="EL51" i="4"/>
  <c r="JC30" i="4"/>
  <c r="GL76" i="4"/>
  <c r="U51" i="4"/>
  <c r="EL30" i="4"/>
  <c r="U30" i="4"/>
</calcChain>
</file>

<file path=xl/sharedStrings.xml><?xml version="1.0" encoding="utf-8"?>
<sst xmlns="http://schemas.openxmlformats.org/spreadsheetml/2006/main" count="278" uniqueCount="133">
  <si>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</si>
  <si>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</si>
  <si>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</si>
  <si>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</si>
  <si>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</si>
  <si>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</si>
  <si>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</si>
  <si>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</si>
  <si>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</si>
  <si>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</si>
  <si>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</si>
  <si>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</si>
  <si>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</si>
  <si>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</si>
  <si>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</si>
  <si>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</si>
  <si>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</si>
  <si>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</si>
  <si>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</si>
  <si>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</si>
  <si>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</si>
  <si>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</si>
  <si>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</si>
  <si>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</si>
  <si>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</si>
  <si>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</si>
  <si>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</si>
  <si>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</si>
  <si>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</si>
  <si>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</si>
  <si>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</si>
  <si>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</si>
  <si>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</si>
  <si>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</si>
  <si>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</si>
  <si>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</si>
  <si>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</si>
  <si>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</si>
  <si>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</si>
  <si>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</si>
  <si>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</si>
  <si>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</si>
  <si>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</si>
  <si>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</si>
  <si>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</si>
  <si>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</si>
  <si>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</si>
  <si>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</si>
  <si>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</si>
  <si>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</si>
  <si>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</si>
  <si>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</si>
  <si>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</si>
  <si>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</si>
  <si>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</si>
  <si>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</si>
  <si>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</si>
  <si>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</si>
  <si>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</si>
  <si>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</si>
  <si>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</si>
  <si>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</si>
  <si>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</si>
  <si>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</si>
  <si>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</si>
  <si>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</si>
  <si>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</si>
  <si>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</si>
  <si>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</si>
  <si>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</si>
  <si>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</si>
  <si>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</si>
  <si>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</si>
  <si>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</si>
  <si>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</si>
  <si>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</si>
  <si>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</si>
  <si>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</si>
  <si>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</si>
  <si>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</si>
  <si>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</si>
  <si>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</si>
  <si>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</si>
  <si>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</si>
  <si>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</si>
  <si>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</si>
  <si>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</si>
  <si>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</si>
  <si>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</si>
  <si>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</si>
  <si>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</si>
  <si>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</si>
  <si>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</si>
  <si>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</si>
  <si>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</si>
  <si>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</si>
  <si>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</si>
  <si>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</si>
  <si>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</si>
  <si>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</si>
  <si>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</si>
  <si>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</si>
  <si>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</si>
  <si>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当該値(N-2)</t>
    <phoneticPr fontId="5"/>
  </si>
  <si>
    <t>当該値(N)</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</si>
  <si>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</si>
  <si>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</si>
  <si>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</si>
  <si>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</si>
  <si>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</si>
  <si>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</si>
  <si>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知立市</t>
  </si>
  <si>
    <t>知立市駅前駐車場</t>
  </si>
  <si>
    <t>法非適用</t>
  </si>
  <si>
    <t>駐車場整備事業</t>
  </si>
  <si>
    <t>-</t>
  </si>
  <si>
    <t>Ａ１Ｂ１</t>
  </si>
  <si>
    <t>非設置</t>
  </si>
  <si>
    <t>該当数値なし</t>
  </si>
  <si>
    <t>届出駐車場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</si>
  <si>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</si>
  <si>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</si>
  <si>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</si>
  <si>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</si>
  <si>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</si>
  <si>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</si>
  <si>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</si>
  <si>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</si>
  <si>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</si>
  <si>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収益的収支比率は、類似施設平均値を大きく上回り、全国平均とほぼ同程度であり、十分に健全な経営を行っているといえる。①収益的収支比率が前年と同程度なのは、機器のリース期間が経過し、リース金額が大幅減となっている等総費用が前年同様に抑えられたためである。
　④売上高ＧＯＰ比率、⑤ＥＢＩＴＤＡ共に、類似施設平均値や全国平均を大きく上回る高い数値を示しており、前年と同程度に高い収益性を保持している。
　また、他会計からの補助金や企業債残高はない。
　これらは、指定管理者制度を導入し、民間経営のノウハウを活かした運営を行っていることと、今後、施設の建替えの可能性を考慮し、設備投資の費用を抑えていることに起因していると思われる。</t>
    <rPh sb="2" eb="5">
      <t>シュウエキテキ</t>
    </rPh>
    <rPh sb="5" eb="7">
      <t>シュウシ</t>
    </rPh>
    <rPh sb="7" eb="9">
      <t>ヒリツ</t>
    </rPh>
    <rPh sb="11" eb="13">
      <t>ルイジ</t>
    </rPh>
    <rPh sb="13" eb="15">
      <t>シセツ</t>
    </rPh>
    <rPh sb="15" eb="18">
      <t>ヘイキンチ</t>
    </rPh>
    <rPh sb="19" eb="20">
      <t>オオ</t>
    </rPh>
    <rPh sb="22" eb="24">
      <t>ウワマワ</t>
    </rPh>
    <rPh sb="26" eb="28">
      <t>ゼンコク</t>
    </rPh>
    <rPh sb="28" eb="30">
      <t>ヘイキン</t>
    </rPh>
    <rPh sb="33" eb="36">
      <t>ドウテイド</t>
    </rPh>
    <rPh sb="40" eb="42">
      <t>ジュウブン</t>
    </rPh>
    <rPh sb="43" eb="45">
      <t>ケンゼン</t>
    </rPh>
    <rPh sb="46" eb="48">
      <t>ケイエイ</t>
    </rPh>
    <rPh sb="49" eb="50">
      <t>オコナ</t>
    </rPh>
    <rPh sb="60" eb="63">
      <t>シュウエキテキ</t>
    </rPh>
    <rPh sb="63" eb="65">
      <t>シュウシ</t>
    </rPh>
    <rPh sb="65" eb="67">
      <t>ヒリツ</t>
    </rPh>
    <rPh sb="179" eb="181">
      <t>ゼンネン</t>
    </rPh>
    <rPh sb="182" eb="185">
      <t>ドウテイド</t>
    </rPh>
    <rPh sb="204" eb="205">
      <t>タ</t>
    </rPh>
    <rPh sb="205" eb="207">
      <t>カイケイ</t>
    </rPh>
    <rPh sb="210" eb="213">
      <t>ホジョキン</t>
    </rPh>
    <rPh sb="214" eb="216">
      <t>キギョウ</t>
    </rPh>
    <rPh sb="216" eb="217">
      <t>サイ</t>
    </rPh>
    <rPh sb="217" eb="219">
      <t>ザンダカ</t>
    </rPh>
    <rPh sb="230" eb="232">
      <t>シテイ</t>
    </rPh>
    <rPh sb="232" eb="235">
      <t>カンリシャ</t>
    </rPh>
    <rPh sb="235" eb="237">
      <t>セイド</t>
    </rPh>
    <rPh sb="238" eb="240">
      <t>ドウニュウ</t>
    </rPh>
    <rPh sb="242" eb="244">
      <t>ミンカン</t>
    </rPh>
    <rPh sb="244" eb="246">
      <t>ケイエイ</t>
    </rPh>
    <rPh sb="252" eb="253">
      <t>イ</t>
    </rPh>
    <rPh sb="256" eb="258">
      <t>ウンエイ</t>
    </rPh>
    <rPh sb="259" eb="260">
      <t>オコナ</t>
    </rPh>
    <rPh sb="268" eb="270">
      <t>コンゴ</t>
    </rPh>
    <rPh sb="271" eb="273">
      <t>シセツ</t>
    </rPh>
    <rPh sb="274" eb="276">
      <t>タテカ</t>
    </rPh>
    <rPh sb="278" eb="281">
      <t>カノウセイ</t>
    </rPh>
    <rPh sb="282" eb="284">
      <t>コウリョ</t>
    </rPh>
    <rPh sb="286" eb="288">
      <t>セツビ</t>
    </rPh>
    <rPh sb="288" eb="290">
      <t>トウシ</t>
    </rPh>
    <rPh sb="291" eb="293">
      <t>ヒヨウ</t>
    </rPh>
    <rPh sb="294" eb="295">
      <t>オサ</t>
    </rPh>
    <rPh sb="302" eb="304">
      <t>キイン</t>
    </rPh>
    <rPh sb="309" eb="310">
      <t>オモ</t>
    </rPh>
    <phoneticPr fontId="5"/>
  </si>
  <si>
    <t xml:space="preserve">　建設後30年以上が経過しており設備も老朽化しているため、継続して使用する場合は改修の必要があるが、現在、駐車場の所在地を含む地域は市街地再開発の事業化を目指して権利者の同意形成中であり、建物の継続について先行きが不透明なため、設備投資は先送りにならざるを得ない状況にある。更新投資の必要性を精査しながら、今後の方針が決まり次第、それに沿った対応を検討する。
　また、地方公営企業法を適用しておらず企業債の借り入れがないため、⑥有形固定資産減価償却費、⑨累積欠損金比率及び⑩企業債残高対料金収入については、「該当なし」となっている。
</t>
    <rPh sb="1" eb="3">
      <t>ケンセツ</t>
    </rPh>
    <rPh sb="3" eb="4">
      <t>ゴ</t>
    </rPh>
    <rPh sb="6" eb="7">
      <t>ネン</t>
    </rPh>
    <rPh sb="7" eb="9">
      <t>イジョウ</t>
    </rPh>
    <rPh sb="10" eb="12">
      <t>ケイカ</t>
    </rPh>
    <rPh sb="16" eb="18">
      <t>セツビ</t>
    </rPh>
    <rPh sb="19" eb="22">
      <t>ロウキュウカ</t>
    </rPh>
    <rPh sb="29" eb="31">
      <t>ケイゾク</t>
    </rPh>
    <rPh sb="33" eb="35">
      <t>シヨウ</t>
    </rPh>
    <rPh sb="37" eb="39">
      <t>バアイ</t>
    </rPh>
    <rPh sb="40" eb="42">
      <t>カイシュウ</t>
    </rPh>
    <rPh sb="43" eb="45">
      <t>ヒツヨウ</t>
    </rPh>
    <rPh sb="50" eb="52">
      <t>ゲンザイ</t>
    </rPh>
    <rPh sb="53" eb="55">
      <t>チュウシャ</t>
    </rPh>
    <rPh sb="55" eb="56">
      <t>ジョウ</t>
    </rPh>
    <rPh sb="57" eb="60">
      <t>ショザイチ</t>
    </rPh>
    <rPh sb="61" eb="62">
      <t>フク</t>
    </rPh>
    <rPh sb="63" eb="65">
      <t>チイキ</t>
    </rPh>
    <rPh sb="66" eb="69">
      <t>シガイチ</t>
    </rPh>
    <rPh sb="69" eb="72">
      <t>サイカイハツ</t>
    </rPh>
    <rPh sb="73" eb="76">
      <t>ジギョウカ</t>
    </rPh>
    <rPh sb="77" eb="79">
      <t>メザ</t>
    </rPh>
    <rPh sb="81" eb="84">
      <t>ケンリシャ</t>
    </rPh>
    <rPh sb="85" eb="87">
      <t>ドウイ</t>
    </rPh>
    <rPh sb="87" eb="90">
      <t>ケイセイチュウ</t>
    </rPh>
    <rPh sb="94" eb="96">
      <t>タテモノ</t>
    </rPh>
    <rPh sb="97" eb="99">
      <t>ケイゾク</t>
    </rPh>
    <rPh sb="103" eb="105">
      <t>サキユ</t>
    </rPh>
    <rPh sb="107" eb="110">
      <t>フトウメイ</t>
    </rPh>
    <rPh sb="114" eb="116">
      <t>セツビ</t>
    </rPh>
    <rPh sb="116" eb="118">
      <t>トウシ</t>
    </rPh>
    <rPh sb="119" eb="121">
      <t>サキオク</t>
    </rPh>
    <rPh sb="128" eb="129">
      <t>エ</t>
    </rPh>
    <rPh sb="131" eb="133">
      <t>ジョウキョウ</t>
    </rPh>
    <rPh sb="137" eb="139">
      <t>コウシン</t>
    </rPh>
    <rPh sb="139" eb="141">
      <t>トウシ</t>
    </rPh>
    <rPh sb="142" eb="145">
      <t>ヒツヨウセイ</t>
    </rPh>
    <rPh sb="146" eb="148">
      <t>セイサ</t>
    </rPh>
    <rPh sb="153" eb="155">
      <t>コンゴ</t>
    </rPh>
    <rPh sb="156" eb="158">
      <t>ホウシン</t>
    </rPh>
    <rPh sb="159" eb="160">
      <t>キ</t>
    </rPh>
    <rPh sb="162" eb="164">
      <t>シダイ</t>
    </rPh>
    <rPh sb="168" eb="169">
      <t>ソ</t>
    </rPh>
    <rPh sb="171" eb="173">
      <t>タイオウ</t>
    </rPh>
    <rPh sb="174" eb="176">
      <t>ケントウ</t>
    </rPh>
    <rPh sb="184" eb="186">
      <t>チホウ</t>
    </rPh>
    <rPh sb="186" eb="188">
      <t>コウエイ</t>
    </rPh>
    <rPh sb="188" eb="190">
      <t>キギョウ</t>
    </rPh>
    <rPh sb="190" eb="191">
      <t>ホウ</t>
    </rPh>
    <rPh sb="192" eb="194">
      <t>テキヨウ</t>
    </rPh>
    <rPh sb="199" eb="201">
      <t>キギョウ</t>
    </rPh>
    <rPh sb="201" eb="202">
      <t>サイ</t>
    </rPh>
    <rPh sb="203" eb="204">
      <t>カ</t>
    </rPh>
    <rPh sb="205" eb="206">
      <t>イ</t>
    </rPh>
    <rPh sb="214" eb="216">
      <t>ユウケイ</t>
    </rPh>
    <rPh sb="216" eb="218">
      <t>コテイ</t>
    </rPh>
    <rPh sb="218" eb="220">
      <t>シサン</t>
    </rPh>
    <rPh sb="220" eb="222">
      <t>ゲンカ</t>
    </rPh>
    <rPh sb="222" eb="224">
      <t>ショウキャク</t>
    </rPh>
    <rPh sb="224" eb="225">
      <t>ヒ</t>
    </rPh>
    <rPh sb="227" eb="229">
      <t>ルイセキ</t>
    </rPh>
    <rPh sb="229" eb="232">
      <t>ケッソンキン</t>
    </rPh>
    <rPh sb="232" eb="234">
      <t>ヒリツ</t>
    </rPh>
    <rPh sb="234" eb="235">
      <t>オヨ</t>
    </rPh>
    <rPh sb="237" eb="239">
      <t>キギョウ</t>
    </rPh>
    <rPh sb="239" eb="240">
      <t>サイ</t>
    </rPh>
    <rPh sb="240" eb="242">
      <t>ザンダカ</t>
    </rPh>
    <rPh sb="242" eb="243">
      <t>タイ</t>
    </rPh>
    <rPh sb="243" eb="245">
      <t>リョウキン</t>
    </rPh>
    <rPh sb="245" eb="247">
      <t>シュウニュウ</t>
    </rPh>
    <rPh sb="254" eb="256">
      <t>ガイトウ</t>
    </rPh>
    <phoneticPr fontId="5"/>
  </si>
  <si>
    <t>　⑪稼働率は、類似施設平均値を上回っているが、全国平均を下回っている。経年比較において大きな変動はないが、数値が微増減するのは、駅に隣接した立地状況から駐車場としての需要はあるものの、駅周辺の再開発事業により土地活用の形態が変わり、他の民間駐車場の利用状況の影響を少なからず受けているためと思われる。
　なお、他の民間駐車場に比べて利用料金の高さを指摘する声もあることから、今後、料金改定を検討し、利用状況の改善を図っていく。</t>
    <rPh sb="2" eb="4">
      <t>カドウ</t>
    </rPh>
    <rPh sb="4" eb="5">
      <t>リツ</t>
    </rPh>
    <rPh sb="7" eb="9">
      <t>ルイジ</t>
    </rPh>
    <rPh sb="9" eb="11">
      <t>シセツ</t>
    </rPh>
    <rPh sb="11" eb="14">
      <t>ヘイキンチ</t>
    </rPh>
    <rPh sb="15" eb="17">
      <t>ウワマワ</t>
    </rPh>
    <rPh sb="23" eb="25">
      <t>ゼンコク</t>
    </rPh>
    <rPh sb="25" eb="27">
      <t>ヘイキン</t>
    </rPh>
    <rPh sb="28" eb="30">
      <t>シタマワ</t>
    </rPh>
    <rPh sb="35" eb="37">
      <t>ケイネン</t>
    </rPh>
    <rPh sb="37" eb="39">
      <t>ヒカク</t>
    </rPh>
    <rPh sb="43" eb="44">
      <t>オオ</t>
    </rPh>
    <rPh sb="46" eb="48">
      <t>ヘンドウ</t>
    </rPh>
    <rPh sb="53" eb="55">
      <t>スウチ</t>
    </rPh>
    <rPh sb="56" eb="58">
      <t>ビゾウ</t>
    </rPh>
    <rPh sb="58" eb="59">
      <t>ゲン</t>
    </rPh>
    <rPh sb="64" eb="65">
      <t>エキ</t>
    </rPh>
    <rPh sb="66" eb="68">
      <t>リンセツ</t>
    </rPh>
    <rPh sb="70" eb="72">
      <t>リッチ</t>
    </rPh>
    <rPh sb="72" eb="74">
      <t>ジョウキョウ</t>
    </rPh>
    <rPh sb="76" eb="78">
      <t>チュウシャ</t>
    </rPh>
    <rPh sb="78" eb="79">
      <t>ジョウ</t>
    </rPh>
    <rPh sb="83" eb="85">
      <t>ジュヨウ</t>
    </rPh>
    <rPh sb="92" eb="93">
      <t>エキ</t>
    </rPh>
    <rPh sb="93" eb="95">
      <t>シュウヘン</t>
    </rPh>
    <rPh sb="96" eb="99">
      <t>サイカイハツ</t>
    </rPh>
    <rPh sb="99" eb="101">
      <t>ジギョウ</t>
    </rPh>
    <rPh sb="104" eb="105">
      <t>ト</t>
    </rPh>
    <rPh sb="105" eb="106">
      <t>チ</t>
    </rPh>
    <rPh sb="106" eb="108">
      <t>カツヨウ</t>
    </rPh>
    <rPh sb="109" eb="111">
      <t>ケイタイ</t>
    </rPh>
    <rPh sb="112" eb="113">
      <t>カ</t>
    </rPh>
    <rPh sb="116" eb="117">
      <t>ホカ</t>
    </rPh>
    <rPh sb="118" eb="120">
      <t>ミンカン</t>
    </rPh>
    <rPh sb="120" eb="122">
      <t>チュウシャ</t>
    </rPh>
    <rPh sb="122" eb="123">
      <t>ジョウ</t>
    </rPh>
    <rPh sb="124" eb="126">
      <t>リヨウ</t>
    </rPh>
    <rPh sb="126" eb="128">
      <t>ジョウキョウ</t>
    </rPh>
    <rPh sb="129" eb="131">
      <t>エイキョウ</t>
    </rPh>
    <rPh sb="132" eb="133">
      <t>スク</t>
    </rPh>
    <rPh sb="137" eb="138">
      <t>ウ</t>
    </rPh>
    <rPh sb="145" eb="146">
      <t>オモ</t>
    </rPh>
    <rPh sb="155" eb="156">
      <t>ホカ</t>
    </rPh>
    <rPh sb="157" eb="159">
      <t>ミンカン</t>
    </rPh>
    <rPh sb="159" eb="161">
      <t>チュウシャ</t>
    </rPh>
    <rPh sb="161" eb="162">
      <t>ジョウ</t>
    </rPh>
    <rPh sb="163" eb="164">
      <t>クラ</t>
    </rPh>
    <rPh sb="166" eb="168">
      <t>リヨウ</t>
    </rPh>
    <rPh sb="168" eb="170">
      <t>リョウキン</t>
    </rPh>
    <rPh sb="171" eb="172">
      <t>タカ</t>
    </rPh>
    <rPh sb="174" eb="176">
      <t>シテキ</t>
    </rPh>
    <rPh sb="178" eb="179">
      <t>コエ</t>
    </rPh>
    <rPh sb="187" eb="189">
      <t>コンゴ</t>
    </rPh>
    <rPh sb="190" eb="192">
      <t>リョウキン</t>
    </rPh>
    <rPh sb="192" eb="194">
      <t>カイテイ</t>
    </rPh>
    <rPh sb="195" eb="197">
      <t>ケントウ</t>
    </rPh>
    <rPh sb="199" eb="201">
      <t>リヨウ</t>
    </rPh>
    <rPh sb="201" eb="203">
      <t>ジョウキョウ</t>
    </rPh>
    <rPh sb="204" eb="206">
      <t>カイゼン</t>
    </rPh>
    <rPh sb="207" eb="208">
      <t>ハカ</t>
    </rPh>
    <phoneticPr fontId="5"/>
  </si>
  <si>
    <t>　経営の健全性については、①収益的収支比率、④売上高ＧＤＰ比率及び⑤ＥＢＩＴＤＡについて、類似施設平均値を上回っており、黒字が続いていることから、安定した経営ができていると分析できる。
　一方、現在、駐車場の所在地を含む地域は市街地再開発の事業化を目指して権利者の同意形成中であり、今後の先行きが不透明である。
　周辺施設及び民間駐車場の利用状況を把握し、今後の再開発事業の進捗を踏まえつつ、都度柔軟に対応することにより、利用状況の改善をさらに図っていく。
　なお、経営戦略については、令和2年度策定予定である。</t>
    <rPh sb="1" eb="3">
      <t>ケイエイ</t>
    </rPh>
    <rPh sb="4" eb="7">
      <t>ケンゼンセイ</t>
    </rPh>
    <rPh sb="14" eb="17">
      <t>シュウエキテキ</t>
    </rPh>
    <rPh sb="17" eb="19">
      <t>シュウシ</t>
    </rPh>
    <rPh sb="19" eb="21">
      <t>ヒリツ</t>
    </rPh>
    <rPh sb="23" eb="25">
      <t>ウリアゲ</t>
    </rPh>
    <rPh sb="25" eb="26">
      <t>ダカ</t>
    </rPh>
    <rPh sb="29" eb="31">
      <t>ヒリツ</t>
    </rPh>
    <rPh sb="31" eb="32">
      <t>オヨ</t>
    </rPh>
    <rPh sb="45" eb="47">
      <t>ルイジ</t>
    </rPh>
    <rPh sb="47" eb="49">
      <t>シセツ</t>
    </rPh>
    <rPh sb="49" eb="52">
      <t>ヘイキンチ</t>
    </rPh>
    <rPh sb="53" eb="55">
      <t>ウワマワ</t>
    </rPh>
    <rPh sb="60" eb="62">
      <t>クロジ</t>
    </rPh>
    <rPh sb="63" eb="64">
      <t>ツヅ</t>
    </rPh>
    <rPh sb="73" eb="75">
      <t>アンテイ</t>
    </rPh>
    <rPh sb="77" eb="79">
      <t>ケイエイ</t>
    </rPh>
    <rPh sb="86" eb="88">
      <t>ブンセキ</t>
    </rPh>
    <rPh sb="94" eb="96">
      <t>イッポウ</t>
    </rPh>
    <rPh sb="97" eb="99">
      <t>ゲンザイ</t>
    </rPh>
    <rPh sb="100" eb="102">
      <t>チュウシャ</t>
    </rPh>
    <rPh sb="102" eb="103">
      <t>ジョウ</t>
    </rPh>
    <rPh sb="104" eb="107">
      <t>ショザイチ</t>
    </rPh>
    <rPh sb="108" eb="109">
      <t>フク</t>
    </rPh>
    <rPh sb="110" eb="112">
      <t>チイキ</t>
    </rPh>
    <rPh sb="113" eb="116">
      <t>シガイチ</t>
    </rPh>
    <rPh sb="116" eb="119">
      <t>サイカイハツ</t>
    </rPh>
    <rPh sb="120" eb="123">
      <t>ジギョウカ</t>
    </rPh>
    <rPh sb="124" eb="126">
      <t>メザ</t>
    </rPh>
    <rPh sb="128" eb="131">
      <t>ケンリシャ</t>
    </rPh>
    <rPh sb="132" eb="134">
      <t>ドウイ</t>
    </rPh>
    <rPh sb="134" eb="136">
      <t>ケイセイ</t>
    </rPh>
    <rPh sb="136" eb="137">
      <t>チュウ</t>
    </rPh>
    <rPh sb="141" eb="143">
      <t>コンゴ</t>
    </rPh>
    <rPh sb="144" eb="146">
      <t>サキユ</t>
    </rPh>
    <rPh sb="148" eb="151">
      <t>フトウメイ</t>
    </rPh>
    <rPh sb="157" eb="159">
      <t>シュウヘン</t>
    </rPh>
    <rPh sb="159" eb="161">
      <t>シセツ</t>
    </rPh>
    <rPh sb="161" eb="162">
      <t>オヨ</t>
    </rPh>
    <rPh sb="163" eb="165">
      <t>ミンカン</t>
    </rPh>
    <rPh sb="165" eb="167">
      <t>チュウシャ</t>
    </rPh>
    <rPh sb="167" eb="168">
      <t>ジョウ</t>
    </rPh>
    <rPh sb="169" eb="171">
      <t>リヨウ</t>
    </rPh>
    <rPh sb="171" eb="173">
      <t>ジョウキョウ</t>
    </rPh>
    <rPh sb="174" eb="176">
      <t>ハアク</t>
    </rPh>
    <rPh sb="178" eb="180">
      <t>コンゴ</t>
    </rPh>
    <rPh sb="181" eb="184">
      <t>サイカイハツ</t>
    </rPh>
    <rPh sb="184" eb="186">
      <t>ジギョウ</t>
    </rPh>
    <rPh sb="187" eb="189">
      <t>シンチョク</t>
    </rPh>
    <rPh sb="190" eb="191">
      <t>フ</t>
    </rPh>
    <rPh sb="196" eb="198">
      <t>ツド</t>
    </rPh>
    <rPh sb="198" eb="200">
      <t>ジュウナン</t>
    </rPh>
    <rPh sb="201" eb="203">
      <t>タイオウ</t>
    </rPh>
    <rPh sb="211" eb="213">
      <t>リヨウ</t>
    </rPh>
    <rPh sb="213" eb="215">
      <t>ジョウキョウ</t>
    </rPh>
    <rPh sb="216" eb="218">
      <t>カイゼン</t>
    </rPh>
    <rPh sb="222" eb="223">
      <t>ハカ</t>
    </rPh>
    <rPh sb="233" eb="235">
      <t>ケイエイ</t>
    </rPh>
    <rPh sb="235" eb="237">
      <t>センリャク</t>
    </rPh>
    <rPh sb="243" eb="245">
      <t>レイワ</t>
    </rPh>
    <rPh sb="246" eb="248">
      <t>ネンド</t>
    </rPh>
    <rPh sb="248" eb="250">
      <t>サクテイ</t>
    </rPh>
    <rPh sb="250" eb="252">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</si>
</sst>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246.3</c:v>
                </c:pt>
                <c:pt idx="1">
                  <c:v>244.7</c:v>
                </c:pt>
                <c:pt idx="2">
                  <c:v>250.4</c:v>
                </c:pt>
                <c:pt idx="3">
                  <c:v>298.89999999999998</c:v>
                </c:pt>
                <c:pt idx="4">
                  <c:v>297.39999999999998</c:v>
                </c:pt>
              </c:numCache>
            </c:numRef>
          </c:val>
          <c:extLst>
            <c:ext xmlns:c16="http://schemas.microsoft.com/office/drawing/2014/chart" uri="{C3380CC4-5D6E-409C-BE32-E72D297353CC}">
              <c16:uniqueId val="{00000000-261A-4DC7-ACFC-B7BC0B275249}"/>
            </c:ext>
          </c:extLst>
        </c:ser>
        <c:dLbls>
          <c:showLegendKey val="0"/>
          <c:showVal val="0"/>
          <c:showCatName val="0"/>
          <c:showSerName val="0"/>
          <c:showPercent val="0"/>
          <c:showBubbleSize val="0"/>
        </c:dLbls>
        <c:gapWidth val="150"/>
        <c:axId val="401580744"/>
        <c:axId val="40158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c:ext xmlns:c16="http://schemas.microsoft.com/office/drawing/2014/chart" uri="{C3380CC4-5D6E-409C-BE32-E72D297353CC}">
              <c16:uniqueId val="{00000001-261A-4DC7-ACFC-B7BC0B275249}"/>
            </c:ext>
          </c:extLst>
        </c:ser>
        <c:dLbls>
          <c:showLegendKey val="0"/>
          <c:showVal val="0"/>
          <c:showCatName val="0"/>
          <c:showSerName val="0"/>
          <c:showPercent val="0"/>
          <c:showBubbleSize val="0"/>
        </c:dLbls>
        <c:marker val="1"/>
        <c:smooth val="0"/>
        <c:axId val="401580744"/>
        <c:axId val="401581136"/>
      </c:lineChart>
      <c:dateAx>
        <c:axId val="401580744"/>
        <c:scaling>
          <c:orientation val="minMax"/>
        </c:scaling>
        <c:delete val="1"/>
        <c:axPos val="b"/>
        <c:numFmt formatCode="ge" sourceLinked="1"/>
        <c:majorTickMark val="none"/>
        <c:minorTickMark val="none"/>
        <c:tickLblPos val="none"/>
        <c:crossAx val="401581136"/>
        <c:crosses val="autoZero"/>
        <c:auto val="1"/>
        <c:lblOffset val="100"/>
        <c:baseTimeUnit val="years"/>
      </c:dateAx>
      <c:valAx>
        <c:axId val="40158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580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62B-473B-B996-36DDFAD67F39}"/>
            </c:ext>
          </c:extLst>
        </c:ser>
        <c:dLbls>
          <c:showLegendKey val="0"/>
          <c:showVal val="0"/>
          <c:showCatName val="0"/>
          <c:showSerName val="0"/>
          <c:showPercent val="0"/>
          <c:showBubbleSize val="0"/>
        </c:dLbls>
        <c:gapWidth val="150"/>
        <c:axId val="210607672"/>
        <c:axId val="210606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c:ext xmlns:c16="http://schemas.microsoft.com/office/drawing/2014/chart" uri="{C3380CC4-5D6E-409C-BE32-E72D297353CC}">
              <c16:uniqueId val="{00000001-A62B-473B-B996-36DDFAD67F39}"/>
            </c:ext>
          </c:extLst>
        </c:ser>
        <c:dLbls>
          <c:showLegendKey val="0"/>
          <c:showVal val="0"/>
          <c:showCatName val="0"/>
          <c:showSerName val="0"/>
          <c:showPercent val="0"/>
          <c:showBubbleSize val="0"/>
        </c:dLbls>
        <c:marker val="1"/>
        <c:smooth val="0"/>
        <c:axId val="210607672"/>
        <c:axId val="210606888"/>
      </c:lineChart>
      <c:dateAx>
        <c:axId val="210607672"/>
        <c:scaling>
          <c:orientation val="minMax"/>
        </c:scaling>
        <c:delete val="1"/>
        <c:axPos val="b"/>
        <c:numFmt formatCode="ge" sourceLinked="1"/>
        <c:majorTickMark val="none"/>
        <c:minorTickMark val="none"/>
        <c:tickLblPos val="none"/>
        <c:crossAx val="210606888"/>
        <c:crosses val="autoZero"/>
        <c:auto val="1"/>
        <c:lblOffset val="100"/>
        <c:baseTimeUnit val="years"/>
      </c:dateAx>
      <c:valAx>
        <c:axId val="210606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0607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E66F-4736-949D-E5D35FF8EAEB}"/>
            </c:ext>
          </c:extLst>
        </c:ser>
        <c:dLbls>
          <c:showLegendKey val="0"/>
          <c:showVal val="0"/>
          <c:showCatName val="0"/>
          <c:showSerName val="0"/>
          <c:showPercent val="0"/>
          <c:showBubbleSize val="0"/>
        </c:dLbls>
        <c:gapWidth val="150"/>
        <c:axId val="403462240"/>
        <c:axId val="40346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66F-4736-949D-E5D35FF8EAEB}"/>
            </c:ext>
          </c:extLst>
        </c:ser>
        <c:dLbls>
          <c:showLegendKey val="0"/>
          <c:showVal val="0"/>
          <c:showCatName val="0"/>
          <c:showSerName val="0"/>
          <c:showPercent val="0"/>
          <c:showBubbleSize val="0"/>
        </c:dLbls>
        <c:marker val="1"/>
        <c:smooth val="0"/>
        <c:axId val="403462240"/>
        <c:axId val="403462632"/>
      </c:lineChart>
      <c:dateAx>
        <c:axId val="403462240"/>
        <c:scaling>
          <c:orientation val="minMax"/>
        </c:scaling>
        <c:delete val="1"/>
        <c:axPos val="b"/>
        <c:numFmt formatCode="ge" sourceLinked="1"/>
        <c:majorTickMark val="none"/>
        <c:minorTickMark val="none"/>
        <c:tickLblPos val="none"/>
        <c:crossAx val="403462632"/>
        <c:crosses val="autoZero"/>
        <c:auto val="1"/>
        <c:lblOffset val="100"/>
        <c:baseTimeUnit val="years"/>
      </c:dateAx>
      <c:valAx>
        <c:axId val="403462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46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4D12-4388-82C1-101C7D7D70D8}"/>
            </c:ext>
          </c:extLst>
        </c:ser>
        <c:dLbls>
          <c:showLegendKey val="0"/>
          <c:showVal val="0"/>
          <c:showCatName val="0"/>
          <c:showSerName val="0"/>
          <c:showPercent val="0"/>
          <c:showBubbleSize val="0"/>
        </c:dLbls>
        <c:gapWidth val="150"/>
        <c:axId val="403463416"/>
        <c:axId val="40346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D12-4388-82C1-101C7D7D70D8}"/>
            </c:ext>
          </c:extLst>
        </c:ser>
        <c:dLbls>
          <c:showLegendKey val="0"/>
          <c:showVal val="0"/>
          <c:showCatName val="0"/>
          <c:showSerName val="0"/>
          <c:showPercent val="0"/>
          <c:showBubbleSize val="0"/>
        </c:dLbls>
        <c:marker val="1"/>
        <c:smooth val="0"/>
        <c:axId val="403463416"/>
        <c:axId val="403463808"/>
      </c:lineChart>
      <c:dateAx>
        <c:axId val="403463416"/>
        <c:scaling>
          <c:orientation val="minMax"/>
        </c:scaling>
        <c:delete val="1"/>
        <c:axPos val="b"/>
        <c:numFmt formatCode="ge" sourceLinked="1"/>
        <c:majorTickMark val="none"/>
        <c:minorTickMark val="none"/>
        <c:tickLblPos val="none"/>
        <c:crossAx val="403463808"/>
        <c:crosses val="autoZero"/>
        <c:auto val="1"/>
        <c:lblOffset val="100"/>
        <c:baseTimeUnit val="years"/>
      </c:dateAx>
      <c:valAx>
        <c:axId val="40346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3463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445-4B63-9F35-76247645962A}"/>
            </c:ext>
          </c:extLst>
        </c:ser>
        <c:dLbls>
          <c:showLegendKey val="0"/>
          <c:showVal val="0"/>
          <c:showCatName val="0"/>
          <c:showSerName val="0"/>
          <c:showPercent val="0"/>
          <c:showBubbleSize val="0"/>
        </c:dLbls>
        <c:gapWidth val="150"/>
        <c:axId val="402823720"/>
        <c:axId val="40282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c:ext xmlns:c16="http://schemas.microsoft.com/office/drawing/2014/chart" uri="{C3380CC4-5D6E-409C-BE32-E72D297353CC}">
              <c16:uniqueId val="{00000001-E445-4B63-9F35-76247645962A}"/>
            </c:ext>
          </c:extLst>
        </c:ser>
        <c:dLbls>
          <c:showLegendKey val="0"/>
          <c:showVal val="0"/>
          <c:showCatName val="0"/>
          <c:showSerName val="0"/>
          <c:showPercent val="0"/>
          <c:showBubbleSize val="0"/>
        </c:dLbls>
        <c:marker val="1"/>
        <c:smooth val="0"/>
        <c:axId val="402823720"/>
        <c:axId val="402824112"/>
      </c:lineChart>
      <c:dateAx>
        <c:axId val="402823720"/>
        <c:scaling>
          <c:orientation val="minMax"/>
        </c:scaling>
        <c:delete val="1"/>
        <c:axPos val="b"/>
        <c:numFmt formatCode="ge" sourceLinked="1"/>
        <c:majorTickMark val="none"/>
        <c:minorTickMark val="none"/>
        <c:tickLblPos val="none"/>
        <c:crossAx val="402824112"/>
        <c:crosses val="autoZero"/>
        <c:auto val="1"/>
        <c:lblOffset val="100"/>
        <c:baseTimeUnit val="years"/>
      </c:dateAx>
      <c:valAx>
        <c:axId val="40282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82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9FB-46CC-A768-CF01B71AC550}"/>
            </c:ext>
          </c:extLst>
        </c:ser>
        <c:dLbls>
          <c:showLegendKey val="0"/>
          <c:showVal val="0"/>
          <c:showCatName val="0"/>
          <c:showSerName val="0"/>
          <c:showPercent val="0"/>
          <c:showBubbleSize val="0"/>
        </c:dLbls>
        <c:gapWidth val="150"/>
        <c:axId val="402824896"/>
        <c:axId val="40282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c:ext xmlns:c16="http://schemas.microsoft.com/office/drawing/2014/chart" uri="{C3380CC4-5D6E-409C-BE32-E72D297353CC}">
              <c16:uniqueId val="{00000001-C9FB-46CC-A768-CF01B71AC550}"/>
            </c:ext>
          </c:extLst>
        </c:ser>
        <c:dLbls>
          <c:showLegendKey val="0"/>
          <c:showVal val="0"/>
          <c:showCatName val="0"/>
          <c:showSerName val="0"/>
          <c:showPercent val="0"/>
          <c:showBubbleSize val="0"/>
        </c:dLbls>
        <c:marker val="1"/>
        <c:smooth val="0"/>
        <c:axId val="402824896"/>
        <c:axId val="402825288"/>
      </c:lineChart>
      <c:dateAx>
        <c:axId val="402824896"/>
        <c:scaling>
          <c:orientation val="minMax"/>
        </c:scaling>
        <c:delete val="1"/>
        <c:axPos val="b"/>
        <c:numFmt formatCode="ge" sourceLinked="1"/>
        <c:majorTickMark val="none"/>
        <c:minorTickMark val="none"/>
        <c:tickLblPos val="none"/>
        <c:crossAx val="402825288"/>
        <c:crosses val="autoZero"/>
        <c:auto val="1"/>
        <c:lblOffset val="100"/>
        <c:baseTimeUnit val="years"/>
      </c:dateAx>
      <c:valAx>
        <c:axId val="402825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282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170.7</c:v>
                </c:pt>
                <c:pt idx="1">
                  <c:v>177.2</c:v>
                </c:pt>
                <c:pt idx="2">
                  <c:v>172</c:v>
                </c:pt>
                <c:pt idx="3">
                  <c:v>166.3</c:v>
                </c:pt>
                <c:pt idx="4">
                  <c:v>169.5</c:v>
                </c:pt>
              </c:numCache>
            </c:numRef>
          </c:val>
          <c:extLst>
            <c:ext xmlns:c16="http://schemas.microsoft.com/office/drawing/2014/chart" uri="{C3380CC4-5D6E-409C-BE32-E72D297353CC}">
              <c16:uniqueId val="{00000000-93D3-452B-BF7C-BFACA6025188}"/>
            </c:ext>
          </c:extLst>
        </c:ser>
        <c:dLbls>
          <c:showLegendKey val="0"/>
          <c:showVal val="0"/>
          <c:showCatName val="0"/>
          <c:showSerName val="0"/>
          <c:showPercent val="0"/>
          <c:showBubbleSize val="0"/>
        </c:dLbls>
        <c:gapWidth val="150"/>
        <c:axId val="402823328"/>
        <c:axId val="40282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c:ext xmlns:c16="http://schemas.microsoft.com/office/drawing/2014/chart" uri="{C3380CC4-5D6E-409C-BE32-E72D297353CC}">
              <c16:uniqueId val="{00000001-93D3-452B-BF7C-BFACA6025188}"/>
            </c:ext>
          </c:extLst>
        </c:ser>
        <c:dLbls>
          <c:showLegendKey val="0"/>
          <c:showVal val="0"/>
          <c:showCatName val="0"/>
          <c:showSerName val="0"/>
          <c:showPercent val="0"/>
          <c:showBubbleSize val="0"/>
        </c:dLbls>
        <c:marker val="1"/>
        <c:smooth val="0"/>
        <c:axId val="402823328"/>
        <c:axId val="402826072"/>
      </c:lineChart>
      <c:dateAx>
        <c:axId val="402823328"/>
        <c:scaling>
          <c:orientation val="minMax"/>
        </c:scaling>
        <c:delete val="1"/>
        <c:axPos val="b"/>
        <c:numFmt formatCode="ge" sourceLinked="1"/>
        <c:majorTickMark val="none"/>
        <c:minorTickMark val="none"/>
        <c:tickLblPos val="none"/>
        <c:crossAx val="402826072"/>
        <c:crosses val="autoZero"/>
        <c:auto val="1"/>
        <c:lblOffset val="100"/>
        <c:baseTimeUnit val="years"/>
      </c:dateAx>
      <c:valAx>
        <c:axId val="402826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82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59.4</c:v>
                </c:pt>
                <c:pt idx="1">
                  <c:v>59.1</c:v>
                </c:pt>
                <c:pt idx="2">
                  <c:v>59.9</c:v>
                </c:pt>
                <c:pt idx="3">
                  <c:v>66.400000000000006</c:v>
                </c:pt>
                <c:pt idx="4">
                  <c:v>66.2</c:v>
                </c:pt>
              </c:numCache>
            </c:numRef>
          </c:val>
          <c:extLst>
            <c:ext xmlns:c16="http://schemas.microsoft.com/office/drawing/2014/chart" uri="{C3380CC4-5D6E-409C-BE32-E72D297353CC}">
              <c16:uniqueId val="{00000000-5DBF-4E74-B690-27AD8CD5DBE5}"/>
            </c:ext>
          </c:extLst>
        </c:ser>
        <c:dLbls>
          <c:showLegendKey val="0"/>
          <c:showVal val="0"/>
          <c:showCatName val="0"/>
          <c:showSerName val="0"/>
          <c:showPercent val="0"/>
          <c:showBubbleSize val="0"/>
        </c:dLbls>
        <c:gapWidth val="150"/>
        <c:axId val="402826856"/>
        <c:axId val="40346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c:ext xmlns:c16="http://schemas.microsoft.com/office/drawing/2014/chart" uri="{C3380CC4-5D6E-409C-BE32-E72D297353CC}">
              <c16:uniqueId val="{00000001-5DBF-4E74-B690-27AD8CD5DBE5}"/>
            </c:ext>
          </c:extLst>
        </c:ser>
        <c:dLbls>
          <c:showLegendKey val="0"/>
          <c:showVal val="0"/>
          <c:showCatName val="0"/>
          <c:showSerName val="0"/>
          <c:showPercent val="0"/>
          <c:showBubbleSize val="0"/>
        </c:dLbls>
        <c:marker val="1"/>
        <c:smooth val="0"/>
        <c:axId val="402826856"/>
        <c:axId val="403465768"/>
      </c:lineChart>
      <c:dateAx>
        <c:axId val="402826856"/>
        <c:scaling>
          <c:orientation val="minMax"/>
        </c:scaling>
        <c:delete val="1"/>
        <c:axPos val="b"/>
        <c:numFmt formatCode="ge" sourceLinked="1"/>
        <c:majorTickMark val="none"/>
        <c:minorTickMark val="none"/>
        <c:tickLblPos val="none"/>
        <c:crossAx val="403465768"/>
        <c:crosses val="autoZero"/>
        <c:auto val="1"/>
        <c:lblOffset val="100"/>
        <c:baseTimeUnit val="years"/>
      </c:dateAx>
      <c:valAx>
        <c:axId val="403465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826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69524</c:v>
                </c:pt>
                <c:pt idx="1">
                  <c:v>71210</c:v>
                </c:pt>
                <c:pt idx="2">
                  <c:v>70800</c:v>
                </c:pt>
                <c:pt idx="3">
                  <c:v>75900</c:v>
                </c:pt>
                <c:pt idx="4">
                  <c:v>75900</c:v>
                </c:pt>
              </c:numCache>
            </c:numRef>
          </c:val>
          <c:extLst>
            <c:ext xmlns:c16="http://schemas.microsoft.com/office/drawing/2014/chart" uri="{C3380CC4-5D6E-409C-BE32-E72D297353CC}">
              <c16:uniqueId val="{00000000-BF7E-4773-9197-6B148438A968}"/>
            </c:ext>
          </c:extLst>
        </c:ser>
        <c:dLbls>
          <c:showLegendKey val="0"/>
          <c:showVal val="0"/>
          <c:showCatName val="0"/>
          <c:showSerName val="0"/>
          <c:showPercent val="0"/>
          <c:showBubbleSize val="0"/>
        </c:dLbls>
        <c:gapWidth val="150"/>
        <c:axId val="403464984"/>
        <c:axId val="40346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c:ext xmlns:c16="http://schemas.microsoft.com/office/drawing/2014/chart" uri="{C3380CC4-5D6E-409C-BE32-E72D297353CC}">
              <c16:uniqueId val="{00000001-BF7E-4773-9197-6B148438A968}"/>
            </c:ext>
          </c:extLst>
        </c:ser>
        <c:dLbls>
          <c:showLegendKey val="0"/>
          <c:showVal val="0"/>
          <c:showCatName val="0"/>
          <c:showSerName val="0"/>
          <c:showPercent val="0"/>
          <c:showBubbleSize val="0"/>
        </c:dLbls>
        <c:marker val="1"/>
        <c:smooth val="0"/>
        <c:axId val="403464984"/>
        <c:axId val="403464592"/>
      </c:lineChart>
      <c:dateAx>
        <c:axId val="403464984"/>
        <c:scaling>
          <c:orientation val="minMax"/>
        </c:scaling>
        <c:delete val="1"/>
        <c:axPos val="b"/>
        <c:numFmt formatCode="ge" sourceLinked="1"/>
        <c:majorTickMark val="none"/>
        <c:minorTickMark val="none"/>
        <c:tickLblPos val="none"/>
        <c:crossAx val="403464592"/>
        <c:crosses val="autoZero"/>
        <c:auto val="1"/>
        <c:lblOffset val="100"/>
        <c:baseTimeUnit val="years"/>
      </c:dateAx>
      <c:valAx>
        <c:axId val="403464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3464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愛知県知立市　知立市駅前駐車場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5100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246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246.3</v>
      </c>
      <c r="V31" s="118"/>
      <c r="W31" s="118"/>
      <c r="X31" s="118"/>
      <c r="Y31" s="118"/>
      <c r="Z31" s="118"/>
      <c r="AA31" s="118"/>
      <c r="AB31" s="118"/>
      <c r="AC31" s="118"/>
      <c r="AD31" s="118"/>
      <c r="AE31" s="118"/>
      <c r="AF31" s="118"/>
      <c r="AG31" s="118"/>
      <c r="AH31" s="118"/>
      <c r="AI31" s="118"/>
      <c r="AJ31" s="118"/>
      <c r="AK31" s="118"/>
      <c r="AL31" s="118"/>
      <c r="AM31" s="118"/>
      <c r="AN31" s="118">
        <f>データ!Z7</f>
        <v>244.7</v>
      </c>
      <c r="AO31" s="118"/>
      <c r="AP31" s="118"/>
      <c r="AQ31" s="118"/>
      <c r="AR31" s="118"/>
      <c r="AS31" s="118"/>
      <c r="AT31" s="118"/>
      <c r="AU31" s="118"/>
      <c r="AV31" s="118"/>
      <c r="AW31" s="118"/>
      <c r="AX31" s="118"/>
      <c r="AY31" s="118"/>
      <c r="AZ31" s="118"/>
      <c r="BA31" s="118"/>
      <c r="BB31" s="118"/>
      <c r="BC31" s="118"/>
      <c r="BD31" s="118"/>
      <c r="BE31" s="118"/>
      <c r="BF31" s="118"/>
      <c r="BG31" s="118">
        <f>データ!AA7</f>
        <v>250.4</v>
      </c>
      <c r="BH31" s="118"/>
      <c r="BI31" s="118"/>
      <c r="BJ31" s="118"/>
      <c r="BK31" s="118"/>
      <c r="BL31" s="118"/>
      <c r="BM31" s="118"/>
      <c r="BN31" s="118"/>
      <c r="BO31" s="118"/>
      <c r="BP31" s="118"/>
      <c r="BQ31" s="118"/>
      <c r="BR31" s="118"/>
      <c r="BS31" s="118"/>
      <c r="BT31" s="118"/>
      <c r="BU31" s="118"/>
      <c r="BV31" s="118"/>
      <c r="BW31" s="118"/>
      <c r="BX31" s="118"/>
      <c r="BY31" s="118"/>
      <c r="BZ31" s="118">
        <f>データ!AB7</f>
        <v>298.89999999999998</v>
      </c>
      <c r="CA31" s="118"/>
      <c r="CB31" s="118"/>
      <c r="CC31" s="118"/>
      <c r="CD31" s="118"/>
      <c r="CE31" s="118"/>
      <c r="CF31" s="118"/>
      <c r="CG31" s="118"/>
      <c r="CH31" s="118"/>
      <c r="CI31" s="118"/>
      <c r="CJ31" s="118"/>
      <c r="CK31" s="118"/>
      <c r="CL31" s="118"/>
      <c r="CM31" s="118"/>
      <c r="CN31" s="118"/>
      <c r="CO31" s="118"/>
      <c r="CP31" s="118"/>
      <c r="CQ31" s="118"/>
      <c r="CR31" s="118"/>
      <c r="CS31" s="118">
        <f>データ!AC7</f>
        <v>297.39999999999998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170.7</v>
      </c>
      <c r="JD31" s="120"/>
      <c r="JE31" s="120"/>
      <c r="JF31" s="120"/>
      <c r="JG31" s="120"/>
      <c r="JH31" s="120"/>
      <c r="JI31" s="120"/>
      <c r="JJ31" s="120"/>
      <c r="JK31" s="120"/>
      <c r="JL31" s="120"/>
      <c r="JM31" s="120"/>
      <c r="JN31" s="120"/>
      <c r="JO31" s="120"/>
      <c r="JP31" s="120"/>
      <c r="JQ31" s="120"/>
      <c r="JR31" s="120"/>
      <c r="JS31" s="120"/>
      <c r="JT31" s="120"/>
      <c r="JU31" s="121"/>
      <c r="JV31" s="119">
        <f>データ!DL7</f>
        <v>177.2</v>
      </c>
      <c r="JW31" s="120"/>
      <c r="JX31" s="120"/>
      <c r="JY31" s="120"/>
      <c r="JZ31" s="120"/>
      <c r="KA31" s="120"/>
      <c r="KB31" s="120"/>
      <c r="KC31" s="120"/>
      <c r="KD31" s="120"/>
      <c r="KE31" s="120"/>
      <c r="KF31" s="120"/>
      <c r="KG31" s="120"/>
      <c r="KH31" s="120"/>
      <c r="KI31" s="120"/>
      <c r="KJ31" s="120"/>
      <c r="KK31" s="120"/>
      <c r="KL31" s="120"/>
      <c r="KM31" s="120"/>
      <c r="KN31" s="121"/>
      <c r="KO31" s="119">
        <f>データ!DM7</f>
        <v>172</v>
      </c>
      <c r="KP31" s="120"/>
      <c r="KQ31" s="120"/>
      <c r="KR31" s="120"/>
      <c r="KS31" s="120"/>
      <c r="KT31" s="120"/>
      <c r="KU31" s="120"/>
      <c r="KV31" s="120"/>
      <c r="KW31" s="120"/>
      <c r="KX31" s="120"/>
      <c r="KY31" s="120"/>
      <c r="KZ31" s="120"/>
      <c r="LA31" s="120"/>
      <c r="LB31" s="120"/>
      <c r="LC31" s="120"/>
      <c r="LD31" s="120"/>
      <c r="LE31" s="120"/>
      <c r="LF31" s="120"/>
      <c r="LG31" s="121"/>
      <c r="LH31" s="119">
        <f>データ!DN7</f>
        <v>166.3</v>
      </c>
      <c r="LI31" s="120"/>
      <c r="LJ31" s="120"/>
      <c r="LK31" s="120"/>
      <c r="LL31" s="120"/>
      <c r="LM31" s="120"/>
      <c r="LN31" s="120"/>
      <c r="LO31" s="120"/>
      <c r="LP31" s="120"/>
      <c r="LQ31" s="120"/>
      <c r="LR31" s="120"/>
      <c r="LS31" s="120"/>
      <c r="LT31" s="120"/>
      <c r="LU31" s="120"/>
      <c r="LV31" s="120"/>
      <c r="LW31" s="120"/>
      <c r="LX31" s="120"/>
      <c r="LY31" s="120"/>
      <c r="LZ31" s="121"/>
      <c r="MA31" s="119">
        <f>データ!DO7</f>
        <v>169.5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172.3</v>
      </c>
      <c r="V32" s="118"/>
      <c r="W32" s="118"/>
      <c r="X32" s="118"/>
      <c r="Y32" s="118"/>
      <c r="Z32" s="118"/>
      <c r="AA32" s="118"/>
      <c r="AB32" s="118"/>
      <c r="AC32" s="118"/>
      <c r="AD32" s="118"/>
      <c r="AE32" s="118"/>
      <c r="AF32" s="118"/>
      <c r="AG32" s="118"/>
      <c r="AH32" s="118"/>
      <c r="AI32" s="118"/>
      <c r="AJ32" s="118"/>
      <c r="AK32" s="118"/>
      <c r="AL32" s="118"/>
      <c r="AM32" s="118"/>
      <c r="AN32" s="118">
        <f>データ!AE7</f>
        <v>218.5</v>
      </c>
      <c r="AO32" s="118"/>
      <c r="AP32" s="118"/>
      <c r="AQ32" s="118"/>
      <c r="AR32" s="118"/>
      <c r="AS32" s="118"/>
      <c r="AT32" s="118"/>
      <c r="AU32" s="118"/>
      <c r="AV32" s="118"/>
      <c r="AW32" s="118"/>
      <c r="AX32" s="118"/>
      <c r="AY32" s="118"/>
      <c r="AZ32" s="118"/>
      <c r="BA32" s="118"/>
      <c r="BB32" s="118"/>
      <c r="BC32" s="118"/>
      <c r="BD32" s="118"/>
      <c r="BE32" s="118"/>
      <c r="BF32" s="118"/>
      <c r="BG32" s="118">
        <f>データ!AF7</f>
        <v>151.19999999999999</v>
      </c>
      <c r="BH32" s="118"/>
      <c r="BI32" s="118"/>
      <c r="BJ32" s="118"/>
      <c r="BK32" s="118"/>
      <c r="BL32" s="118"/>
      <c r="BM32" s="118"/>
      <c r="BN32" s="118"/>
      <c r="BO32" s="118"/>
      <c r="BP32" s="118"/>
      <c r="BQ32" s="118"/>
      <c r="BR32" s="118"/>
      <c r="BS32" s="118"/>
      <c r="BT32" s="118"/>
      <c r="BU32" s="118"/>
      <c r="BV32" s="118"/>
      <c r="BW32" s="118"/>
      <c r="BX32" s="118"/>
      <c r="BY32" s="118"/>
      <c r="BZ32" s="118">
        <f>データ!AG7</f>
        <v>212.4</v>
      </c>
      <c r="CA32" s="118"/>
      <c r="CB32" s="118"/>
      <c r="CC32" s="118"/>
      <c r="CD32" s="118"/>
      <c r="CE32" s="118"/>
      <c r="CF32" s="118"/>
      <c r="CG32" s="118"/>
      <c r="CH32" s="118"/>
      <c r="CI32" s="118"/>
      <c r="CJ32" s="118"/>
      <c r="CK32" s="118"/>
      <c r="CL32" s="118"/>
      <c r="CM32" s="118"/>
      <c r="CN32" s="118"/>
      <c r="CO32" s="118"/>
      <c r="CP32" s="118"/>
      <c r="CQ32" s="118"/>
      <c r="CR32" s="118"/>
      <c r="CS32" s="118">
        <f>データ!AH7</f>
        <v>241.8</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5.7</v>
      </c>
      <c r="EM32" s="118"/>
      <c r="EN32" s="118"/>
      <c r="EO32" s="118"/>
      <c r="EP32" s="118"/>
      <c r="EQ32" s="118"/>
      <c r="ER32" s="118"/>
      <c r="ES32" s="118"/>
      <c r="ET32" s="118"/>
      <c r="EU32" s="118"/>
      <c r="EV32" s="118"/>
      <c r="EW32" s="118"/>
      <c r="EX32" s="118"/>
      <c r="EY32" s="118"/>
      <c r="EZ32" s="118"/>
      <c r="FA32" s="118"/>
      <c r="FB32" s="118"/>
      <c r="FC32" s="118"/>
      <c r="FD32" s="118"/>
      <c r="FE32" s="118">
        <f>データ!AP7</f>
        <v>4.7</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2.4</v>
      </c>
      <c r="GR32" s="118"/>
      <c r="GS32" s="118"/>
      <c r="GT32" s="118"/>
      <c r="GU32" s="118"/>
      <c r="GV32" s="118"/>
      <c r="GW32" s="118"/>
      <c r="GX32" s="118"/>
      <c r="GY32" s="118"/>
      <c r="GZ32" s="118"/>
      <c r="HA32" s="118"/>
      <c r="HB32" s="118"/>
      <c r="HC32" s="118"/>
      <c r="HD32" s="118"/>
      <c r="HE32" s="118"/>
      <c r="HF32" s="118"/>
      <c r="HG32" s="118"/>
      <c r="HH32" s="118"/>
      <c r="HI32" s="118"/>
      <c r="HJ32" s="118">
        <f>データ!AS7</f>
        <v>2.2999999999999998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136.69999999999999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138.9</v>
      </c>
      <c r="JW32" s="120"/>
      <c r="JX32" s="120"/>
      <c r="JY32" s="120"/>
      <c r="JZ32" s="120"/>
      <c r="KA32" s="120"/>
      <c r="KB32" s="120"/>
      <c r="KC32" s="120"/>
      <c r="KD32" s="120"/>
      <c r="KE32" s="120"/>
      <c r="KF32" s="120"/>
      <c r="KG32" s="120"/>
      <c r="KH32" s="120"/>
      <c r="KI32" s="120"/>
      <c r="KJ32" s="120"/>
      <c r="KK32" s="120"/>
      <c r="KL32" s="120"/>
      <c r="KM32" s="120"/>
      <c r="KN32" s="121"/>
      <c r="KO32" s="119">
        <f>データ!DR7</f>
        <v>139.69999999999999</v>
      </c>
      <c r="KP32" s="120"/>
      <c r="KQ32" s="120"/>
      <c r="KR32" s="120"/>
      <c r="KS32" s="120"/>
      <c r="KT32" s="120"/>
      <c r="KU32" s="120"/>
      <c r="KV32" s="120"/>
      <c r="KW32" s="120"/>
      <c r="KX32" s="120"/>
      <c r="KY32" s="120"/>
      <c r="KZ32" s="120"/>
      <c r="LA32" s="120"/>
      <c r="LB32" s="120"/>
      <c r="LC32" s="120"/>
      <c r="LD32" s="120"/>
      <c r="LE32" s="120"/>
      <c r="LF32" s="120"/>
      <c r="LG32" s="121"/>
      <c r="LH32" s="119">
        <f>データ!DS7</f>
        <v>139.30000000000001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136.30000000000001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130</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59.4</v>
      </c>
      <c r="EM52" s="118"/>
      <c r="EN52" s="118"/>
      <c r="EO52" s="118"/>
      <c r="EP52" s="118"/>
      <c r="EQ52" s="118"/>
      <c r="ER52" s="118"/>
      <c r="ES52" s="118"/>
      <c r="ET52" s="118"/>
      <c r="EU52" s="118"/>
      <c r="EV52" s="118"/>
      <c r="EW52" s="118"/>
      <c r="EX52" s="118"/>
      <c r="EY52" s="118"/>
      <c r="EZ52" s="118"/>
      <c r="FA52" s="118"/>
      <c r="FB52" s="118"/>
      <c r="FC52" s="118"/>
      <c r="FD52" s="118"/>
      <c r="FE52" s="118">
        <f>データ!BG7</f>
        <v>59.1</v>
      </c>
      <c r="FF52" s="118"/>
      <c r="FG52" s="118"/>
      <c r="FH52" s="118"/>
      <c r="FI52" s="118"/>
      <c r="FJ52" s="118"/>
      <c r="FK52" s="118"/>
      <c r="FL52" s="118"/>
      <c r="FM52" s="118"/>
      <c r="FN52" s="118"/>
      <c r="FO52" s="118"/>
      <c r="FP52" s="118"/>
      <c r="FQ52" s="118"/>
      <c r="FR52" s="118"/>
      <c r="FS52" s="118"/>
      <c r="FT52" s="118"/>
      <c r="FU52" s="118"/>
      <c r="FV52" s="118"/>
      <c r="FW52" s="118"/>
      <c r="FX52" s="118">
        <f>データ!BH7</f>
        <v>59.9</v>
      </c>
      <c r="FY52" s="118"/>
      <c r="FZ52" s="118"/>
      <c r="GA52" s="118"/>
      <c r="GB52" s="118"/>
      <c r="GC52" s="118"/>
      <c r="GD52" s="118"/>
      <c r="GE52" s="118"/>
      <c r="GF52" s="118"/>
      <c r="GG52" s="118"/>
      <c r="GH52" s="118"/>
      <c r="GI52" s="118"/>
      <c r="GJ52" s="118"/>
      <c r="GK52" s="118"/>
      <c r="GL52" s="118"/>
      <c r="GM52" s="118"/>
      <c r="GN52" s="118"/>
      <c r="GO52" s="118"/>
      <c r="GP52" s="118"/>
      <c r="GQ52" s="118">
        <f>データ!BI7</f>
        <v>66.400000000000006</v>
      </c>
      <c r="GR52" s="118"/>
      <c r="GS52" s="118"/>
      <c r="GT52" s="118"/>
      <c r="GU52" s="118"/>
      <c r="GV52" s="118"/>
      <c r="GW52" s="118"/>
      <c r="GX52" s="118"/>
      <c r="GY52" s="118"/>
      <c r="GZ52" s="118"/>
      <c r="HA52" s="118"/>
      <c r="HB52" s="118"/>
      <c r="HC52" s="118"/>
      <c r="HD52" s="118"/>
      <c r="HE52" s="118"/>
      <c r="HF52" s="118"/>
      <c r="HG52" s="118"/>
      <c r="HH52" s="118"/>
      <c r="HI52" s="118"/>
      <c r="HJ52" s="118">
        <f>データ!BJ7</f>
        <v>66.2</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69524</v>
      </c>
      <c r="JD52" s="125"/>
      <c r="JE52" s="125"/>
      <c r="JF52" s="125"/>
      <c r="JG52" s="125"/>
      <c r="JH52" s="125"/>
      <c r="JI52" s="125"/>
      <c r="JJ52" s="125"/>
      <c r="JK52" s="125"/>
      <c r="JL52" s="125"/>
      <c r="JM52" s="125"/>
      <c r="JN52" s="125"/>
      <c r="JO52" s="125"/>
      <c r="JP52" s="125"/>
      <c r="JQ52" s="125"/>
      <c r="JR52" s="125"/>
      <c r="JS52" s="125"/>
      <c r="JT52" s="125"/>
      <c r="JU52" s="125"/>
      <c r="JV52" s="125">
        <f>データ!BR7</f>
        <v>71210</v>
      </c>
      <c r="JW52" s="125"/>
      <c r="JX52" s="125"/>
      <c r="JY52" s="125"/>
      <c r="JZ52" s="125"/>
      <c r="KA52" s="125"/>
      <c r="KB52" s="125"/>
      <c r="KC52" s="125"/>
      <c r="KD52" s="125"/>
      <c r="KE52" s="125"/>
      <c r="KF52" s="125"/>
      <c r="KG52" s="125"/>
      <c r="KH52" s="125"/>
      <c r="KI52" s="125"/>
      <c r="KJ52" s="125"/>
      <c r="KK52" s="125"/>
      <c r="KL52" s="125"/>
      <c r="KM52" s="125"/>
      <c r="KN52" s="125"/>
      <c r="KO52" s="125">
        <f>データ!BS7</f>
        <v>70800</v>
      </c>
      <c r="KP52" s="125"/>
      <c r="KQ52" s="125"/>
      <c r="KR52" s="125"/>
      <c r="KS52" s="125"/>
      <c r="KT52" s="125"/>
      <c r="KU52" s="125"/>
      <c r="KV52" s="125"/>
      <c r="KW52" s="125"/>
      <c r="KX52" s="125"/>
      <c r="KY52" s="125"/>
      <c r="KZ52" s="125"/>
      <c r="LA52" s="125"/>
      <c r="LB52" s="125"/>
      <c r="LC52" s="125"/>
      <c r="LD52" s="125"/>
      <c r="LE52" s="125"/>
      <c r="LF52" s="125"/>
      <c r="LG52" s="125"/>
      <c r="LH52" s="125">
        <f>データ!BT7</f>
        <v>75900</v>
      </c>
      <c r="LI52" s="125"/>
      <c r="LJ52" s="125"/>
      <c r="LK52" s="125"/>
      <c r="LL52" s="125"/>
      <c r="LM52" s="125"/>
      <c r="LN52" s="125"/>
      <c r="LO52" s="125"/>
      <c r="LP52" s="125"/>
      <c r="LQ52" s="125"/>
      <c r="LR52" s="125"/>
      <c r="LS52" s="125"/>
      <c r="LT52" s="125"/>
      <c r="LU52" s="125"/>
      <c r="LV52" s="125"/>
      <c r="LW52" s="125"/>
      <c r="LX52" s="125"/>
      <c r="LY52" s="125"/>
      <c r="LZ52" s="125"/>
      <c r="MA52" s="125">
        <f>データ!BU7</f>
        <v>75900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48</v>
      </c>
      <c r="V53" s="125"/>
      <c r="W53" s="125"/>
      <c r="X53" s="125"/>
      <c r="Y53" s="125"/>
      <c r="Z53" s="125"/>
      <c r="AA53" s="125"/>
      <c r="AB53" s="125"/>
      <c r="AC53" s="125"/>
      <c r="AD53" s="125"/>
      <c r="AE53" s="125"/>
      <c r="AF53" s="125"/>
      <c r="AG53" s="125"/>
      <c r="AH53" s="125"/>
      <c r="AI53" s="125"/>
      <c r="AJ53" s="125"/>
      <c r="AK53" s="125"/>
      <c r="AL53" s="125"/>
      <c r="AM53" s="125"/>
      <c r="AN53" s="125">
        <f>データ!BA7</f>
        <v>46</v>
      </c>
      <c r="AO53" s="125"/>
      <c r="AP53" s="125"/>
      <c r="AQ53" s="125"/>
      <c r="AR53" s="125"/>
      <c r="AS53" s="125"/>
      <c r="AT53" s="125"/>
      <c r="AU53" s="125"/>
      <c r="AV53" s="125"/>
      <c r="AW53" s="125"/>
      <c r="AX53" s="125"/>
      <c r="AY53" s="125"/>
      <c r="AZ53" s="125"/>
      <c r="BA53" s="125"/>
      <c r="BB53" s="125"/>
      <c r="BC53" s="125"/>
      <c r="BD53" s="125"/>
      <c r="BE53" s="125"/>
      <c r="BF53" s="125"/>
      <c r="BG53" s="125">
        <f>データ!BB7</f>
        <v>39</v>
      </c>
      <c r="BH53" s="125"/>
      <c r="BI53" s="125"/>
      <c r="BJ53" s="125"/>
      <c r="BK53" s="125"/>
      <c r="BL53" s="125"/>
      <c r="BM53" s="125"/>
      <c r="BN53" s="125"/>
      <c r="BO53" s="125"/>
      <c r="BP53" s="125"/>
      <c r="BQ53" s="125"/>
      <c r="BR53" s="125"/>
      <c r="BS53" s="125"/>
      <c r="BT53" s="125"/>
      <c r="BU53" s="125"/>
      <c r="BV53" s="125"/>
      <c r="BW53" s="125"/>
      <c r="BX53" s="125"/>
      <c r="BY53" s="125"/>
      <c r="BZ53" s="125">
        <f>データ!BC7</f>
        <v>25</v>
      </c>
      <c r="CA53" s="125"/>
      <c r="CB53" s="125"/>
      <c r="CC53" s="125"/>
      <c r="CD53" s="125"/>
      <c r="CE53" s="125"/>
      <c r="CF53" s="125"/>
      <c r="CG53" s="125"/>
      <c r="CH53" s="125"/>
      <c r="CI53" s="125"/>
      <c r="CJ53" s="125"/>
      <c r="CK53" s="125"/>
      <c r="CL53" s="125"/>
      <c r="CM53" s="125"/>
      <c r="CN53" s="125"/>
      <c r="CO53" s="125"/>
      <c r="CP53" s="125"/>
      <c r="CQ53" s="125"/>
      <c r="CR53" s="125"/>
      <c r="CS53" s="125">
        <f>データ!BD7</f>
        <v>24</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33.6</v>
      </c>
      <c r="EM53" s="118"/>
      <c r="EN53" s="118"/>
      <c r="EO53" s="118"/>
      <c r="EP53" s="118"/>
      <c r="EQ53" s="118"/>
      <c r="ER53" s="118"/>
      <c r="ES53" s="118"/>
      <c r="ET53" s="118"/>
      <c r="EU53" s="118"/>
      <c r="EV53" s="118"/>
      <c r="EW53" s="118"/>
      <c r="EX53" s="118"/>
      <c r="EY53" s="118"/>
      <c r="EZ53" s="118"/>
      <c r="FA53" s="118"/>
      <c r="FB53" s="118"/>
      <c r="FC53" s="118"/>
      <c r="FD53" s="118"/>
      <c r="FE53" s="118">
        <f>データ!BL7</f>
        <v>33.200000000000003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29.6</v>
      </c>
      <c r="FY53" s="118"/>
      <c r="FZ53" s="118"/>
      <c r="GA53" s="118"/>
      <c r="GB53" s="118"/>
      <c r="GC53" s="118"/>
      <c r="GD53" s="118"/>
      <c r="GE53" s="118"/>
      <c r="GF53" s="118"/>
      <c r="GG53" s="118"/>
      <c r="GH53" s="118"/>
      <c r="GI53" s="118"/>
      <c r="GJ53" s="118"/>
      <c r="GK53" s="118"/>
      <c r="GL53" s="118"/>
      <c r="GM53" s="118"/>
      <c r="GN53" s="118"/>
      <c r="GO53" s="118"/>
      <c r="GP53" s="118"/>
      <c r="GQ53" s="118">
        <f>データ!BN7</f>
        <v>29.2</v>
      </c>
      <c r="GR53" s="118"/>
      <c r="GS53" s="118"/>
      <c r="GT53" s="118"/>
      <c r="GU53" s="118"/>
      <c r="GV53" s="118"/>
      <c r="GW53" s="118"/>
      <c r="GX53" s="118"/>
      <c r="GY53" s="118"/>
      <c r="GZ53" s="118"/>
      <c r="HA53" s="118"/>
      <c r="HB53" s="118"/>
      <c r="HC53" s="118"/>
      <c r="HD53" s="118"/>
      <c r="HE53" s="118"/>
      <c r="HF53" s="118"/>
      <c r="HG53" s="118"/>
      <c r="HH53" s="118"/>
      <c r="HI53" s="118"/>
      <c r="HJ53" s="118">
        <f>データ!BO7</f>
        <v>30.4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44860</v>
      </c>
      <c r="JD53" s="125"/>
      <c r="JE53" s="125"/>
      <c r="JF53" s="125"/>
      <c r="JG53" s="125"/>
      <c r="JH53" s="125"/>
      <c r="JI53" s="125"/>
      <c r="JJ53" s="125"/>
      <c r="JK53" s="125"/>
      <c r="JL53" s="125"/>
      <c r="JM53" s="125"/>
      <c r="JN53" s="125"/>
      <c r="JO53" s="125"/>
      <c r="JP53" s="125"/>
      <c r="JQ53" s="125"/>
      <c r="JR53" s="125"/>
      <c r="JS53" s="125"/>
      <c r="JT53" s="125"/>
      <c r="JU53" s="125"/>
      <c r="JV53" s="125">
        <f>データ!BW7</f>
        <v>37496</v>
      </c>
      <c r="JW53" s="125"/>
      <c r="JX53" s="125"/>
      <c r="JY53" s="125"/>
      <c r="JZ53" s="125"/>
      <c r="KA53" s="125"/>
      <c r="KB53" s="125"/>
      <c r="KC53" s="125"/>
      <c r="KD53" s="125"/>
      <c r="KE53" s="125"/>
      <c r="KF53" s="125"/>
      <c r="KG53" s="125"/>
      <c r="KH53" s="125"/>
      <c r="KI53" s="125"/>
      <c r="KJ53" s="125"/>
      <c r="KK53" s="125"/>
      <c r="KL53" s="125"/>
      <c r="KM53" s="125"/>
      <c r="KN53" s="125"/>
      <c r="KO53" s="125">
        <f>データ!BX7</f>
        <v>31888</v>
      </c>
      <c r="KP53" s="125"/>
      <c r="KQ53" s="125"/>
      <c r="KR53" s="125"/>
      <c r="KS53" s="125"/>
      <c r="KT53" s="125"/>
      <c r="KU53" s="125"/>
      <c r="KV53" s="125"/>
      <c r="KW53" s="125"/>
      <c r="KX53" s="125"/>
      <c r="KY53" s="125"/>
      <c r="KZ53" s="125"/>
      <c r="LA53" s="125"/>
      <c r="LB53" s="125"/>
      <c r="LC53" s="125"/>
      <c r="LD53" s="125"/>
      <c r="LE53" s="125"/>
      <c r="LF53" s="125"/>
      <c r="LG53" s="125"/>
      <c r="LH53" s="125">
        <f>データ!BY7</f>
        <v>13314</v>
      </c>
      <c r="LI53" s="125"/>
      <c r="LJ53" s="125"/>
      <c r="LK53" s="125"/>
      <c r="LL53" s="125"/>
      <c r="LM53" s="125"/>
      <c r="LN53" s="125"/>
      <c r="LO53" s="125"/>
      <c r="LP53" s="125"/>
      <c r="LQ53" s="125"/>
      <c r="LR53" s="125"/>
      <c r="LS53" s="125"/>
      <c r="LT53" s="125"/>
      <c r="LU53" s="125"/>
      <c r="LV53" s="125"/>
      <c r="LW53" s="125"/>
      <c r="LX53" s="125"/>
      <c r="LY53" s="125"/>
      <c r="LZ53" s="125"/>
      <c r="MA53" s="125">
        <f>データ!BZ7</f>
        <v>23300</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132</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637720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9680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254</v>
      </c>
      <c r="KB78" s="120"/>
      <c r="KC78" s="120"/>
      <c r="KD78" s="120"/>
      <c r="KE78" s="120"/>
      <c r="KF78" s="120"/>
      <c r="KG78" s="120"/>
      <c r="KH78" s="120"/>
      <c r="KI78" s="120"/>
      <c r="KJ78" s="120"/>
      <c r="KK78" s="120"/>
      <c r="KL78" s="120"/>
      <c r="KM78" s="120"/>
      <c r="KN78" s="120"/>
      <c r="KO78" s="121"/>
      <c r="KP78" s="119">
        <f>データ!DF7</f>
        <v>280</v>
      </c>
      <c r="KQ78" s="120"/>
      <c r="KR78" s="120"/>
      <c r="KS78" s="120"/>
      <c r="KT78" s="120"/>
      <c r="KU78" s="120"/>
      <c r="KV78" s="120"/>
      <c r="KW78" s="120"/>
      <c r="KX78" s="120"/>
      <c r="KY78" s="120"/>
      <c r="KZ78" s="120"/>
      <c r="LA78" s="120"/>
      <c r="LB78" s="120"/>
      <c r="LC78" s="120"/>
      <c r="LD78" s="121"/>
      <c r="LE78" s="119">
        <f>データ!DG7</f>
        <v>239.6</v>
      </c>
      <c r="LF78" s="120"/>
      <c r="LG78" s="120"/>
      <c r="LH78" s="120"/>
      <c r="LI78" s="120"/>
      <c r="LJ78" s="120"/>
      <c r="LK78" s="120"/>
      <c r="LL78" s="120"/>
      <c r="LM78" s="120"/>
      <c r="LN78" s="120"/>
      <c r="LO78" s="120"/>
      <c r="LP78" s="120"/>
      <c r="LQ78" s="120"/>
      <c r="LR78" s="120"/>
      <c r="LS78" s="121"/>
      <c r="LT78" s="119">
        <f>データ!DH7</f>
        <v>224.1</v>
      </c>
      <c r="LU78" s="120"/>
      <c r="LV78" s="120"/>
      <c r="LW78" s="120"/>
      <c r="LX78" s="120"/>
      <c r="LY78" s="120"/>
      <c r="LZ78" s="120"/>
      <c r="MA78" s="120"/>
      <c r="MB78" s="120"/>
      <c r="MC78" s="120"/>
      <c r="MD78" s="120"/>
      <c r="ME78" s="120"/>
      <c r="MF78" s="120"/>
      <c r="MG78" s="120"/>
      <c r="MH78" s="121"/>
      <c r="MI78" s="119">
        <f>データ!DI7</f>
        <v>155.19999999999999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zDS3RVTLZWJFsz3gtPhfeneFLU+d3aWs0KGJZOZg1kFH5lxQf2YV+le9VLdUae8yIFVSTdh0CJqLg+bRt8YhNw==" saltValue="f62fUqGtWaZJ3BeToh58v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102</v>
      </c>
      <c r="AN5" s="59" t="s">
        <v>93</v>
      </c>
      <c r="AO5" s="59" t="s">
        <v>94</v>
      </c>
      <c r="AP5" s="59" t="s">
        <v>95</v>
      </c>
      <c r="AQ5" s="59" t="s">
        <v>96</v>
      </c>
      <c r="AR5" s="59" t="s">
        <v>97</v>
      </c>
      <c r="AS5" s="59" t="s">
        <v>98</v>
      </c>
      <c r="AT5" s="59" t="s">
        <v>99</v>
      </c>
      <c r="AU5" s="59" t="s">
        <v>100</v>
      </c>
      <c r="AV5" s="59" t="s">
        <v>90</v>
      </c>
      <c r="AW5" s="59" t="s">
        <v>91</v>
      </c>
      <c r="AX5" s="59" t="s">
        <v>102</v>
      </c>
      <c r="AY5" s="59" t="s">
        <v>93</v>
      </c>
      <c r="AZ5" s="59" t="s">
        <v>94</v>
      </c>
      <c r="BA5" s="59" t="s">
        <v>95</v>
      </c>
      <c r="BB5" s="59" t="s">
        <v>96</v>
      </c>
      <c r="BC5" s="59" t="s">
        <v>97</v>
      </c>
      <c r="BD5" s="59" t="s">
        <v>98</v>
      </c>
      <c r="BE5" s="59" t="s">
        <v>99</v>
      </c>
      <c r="BF5" s="59" t="s">
        <v>89</v>
      </c>
      <c r="BG5" s="59" t="s">
        <v>90</v>
      </c>
      <c r="BH5" s="59" t="s">
        <v>103</v>
      </c>
      <c r="BI5" s="59" t="s">
        <v>102</v>
      </c>
      <c r="BJ5" s="59" t="s">
        <v>104</v>
      </c>
      <c r="BK5" s="59" t="s">
        <v>94</v>
      </c>
      <c r="BL5" s="59" t="s">
        <v>95</v>
      </c>
      <c r="BM5" s="59" t="s">
        <v>96</v>
      </c>
      <c r="BN5" s="59" t="s">
        <v>97</v>
      </c>
      <c r="BO5" s="59" t="s">
        <v>98</v>
      </c>
      <c r="BP5" s="59" t="s">
        <v>99</v>
      </c>
      <c r="BQ5" s="59" t="s">
        <v>100</v>
      </c>
      <c r="BR5" s="59" t="s">
        <v>90</v>
      </c>
      <c r="BS5" s="59" t="s">
        <v>91</v>
      </c>
      <c r="BT5" s="59" t="s">
        <v>92</v>
      </c>
      <c r="BU5" s="59" t="s">
        <v>105</v>
      </c>
      <c r="BV5" s="59" t="s">
        <v>94</v>
      </c>
      <c r="BW5" s="59" t="s">
        <v>95</v>
      </c>
      <c r="BX5" s="59" t="s">
        <v>96</v>
      </c>
      <c r="BY5" s="59" t="s">
        <v>97</v>
      </c>
      <c r="BZ5" s="59" t="s">
        <v>98</v>
      </c>
      <c r="CA5" s="59" t="s">
        <v>99</v>
      </c>
      <c r="CB5" s="59" t="s">
        <v>89</v>
      </c>
      <c r="CC5" s="59" t="s">
        <v>90</v>
      </c>
      <c r="CD5" s="59" t="s">
        <v>103</v>
      </c>
      <c r="CE5" s="59" t="s">
        <v>102</v>
      </c>
      <c r="CF5" s="59" t="s">
        <v>104</v>
      </c>
      <c r="CG5" s="59" t="s">
        <v>94</v>
      </c>
      <c r="CH5" s="59" t="s">
        <v>95</v>
      </c>
      <c r="CI5" s="59" t="s">
        <v>96</v>
      </c>
      <c r="CJ5" s="59" t="s">
        <v>97</v>
      </c>
      <c r="CK5" s="59" t="s">
        <v>98</v>
      </c>
      <c r="CL5" s="59" t="s">
        <v>99</v>
      </c>
      <c r="CM5" s="150"/>
      <c r="CN5" s="150"/>
      <c r="CO5" s="59" t="s">
        <v>89</v>
      </c>
      <c r="CP5" s="59" t="s">
        <v>90</v>
      </c>
      <c r="CQ5" s="59" t="s">
        <v>103</v>
      </c>
      <c r="CR5" s="59" t="s">
        <v>92</v>
      </c>
      <c r="CS5" s="59" t="s">
        <v>93</v>
      </c>
      <c r="CT5" s="59" t="s">
        <v>94</v>
      </c>
      <c r="CU5" s="59" t="s">
        <v>95</v>
      </c>
      <c r="CV5" s="59" t="s">
        <v>96</v>
      </c>
      <c r="CW5" s="59" t="s">
        <v>97</v>
      </c>
      <c r="CX5" s="59" t="s">
        <v>98</v>
      </c>
      <c r="CY5" s="59" t="s">
        <v>99</v>
      </c>
      <c r="CZ5" s="59" t="s">
        <v>100</v>
      </c>
      <c r="DA5" s="59" t="s">
        <v>90</v>
      </c>
      <c r="DB5" s="59" t="s">
        <v>91</v>
      </c>
      <c r="DC5" s="59" t="s">
        <v>92</v>
      </c>
      <c r="DD5" s="59" t="s">
        <v>93</v>
      </c>
      <c r="DE5" s="59" t="s">
        <v>94</v>
      </c>
      <c r="DF5" s="59" t="s">
        <v>95</v>
      </c>
      <c r="DG5" s="59" t="s">
        <v>96</v>
      </c>
      <c r="DH5" s="59" t="s">
        <v>97</v>
      </c>
      <c r="DI5" s="59" t="s">
        <v>98</v>
      </c>
      <c r="DJ5" s="59" t="s">
        <v>35</v>
      </c>
      <c r="DK5" s="59" t="s">
        <v>89</v>
      </c>
      <c r="DL5" s="59" t="s">
        <v>101</v>
      </c>
      <c r="DM5" s="59" t="s">
        <v>103</v>
      </c>
      <c r="DN5" s="59" t="s">
        <v>92</v>
      </c>
      <c r="DO5" s="59" t="s">
        <v>93</v>
      </c>
      <c r="DP5" s="59" t="s">
        <v>94</v>
      </c>
      <c r="DQ5" s="59" t="s">
        <v>95</v>
      </c>
      <c r="DR5" s="59" t="s">
        <v>96</v>
      </c>
      <c r="DS5" s="59" t="s">
        <v>97</v>
      </c>
      <c r="DT5" s="59" t="s">
        <v>98</v>
      </c>
      <c r="DU5" s="59" t="s">
        <v>99</v>
      </c>
    </row>
    <row r="6" spans="1:125" s="66" customFormat="1" x14ac:dyDescent="0.15">
      <c r="A6" s="49" t="s">
        <v>106</v>
      </c>
      <c r="B6" s="60">
        <f>B8</f>
        <v>2018</v>
      </c>
      <c r="C6" s="60">
        <f t="shared" ref="C6:X6" si="1">C8</f>
        <v>232254</v>
      </c>
      <c r="D6" s="60">
        <f t="shared" si="1"/>
        <v>47</v>
      </c>
      <c r="E6" s="60">
        <f t="shared" si="1"/>
        <v>14</v>
      </c>
      <c r="F6" s="60">
        <f t="shared" si="1"/>
        <v>0</v>
      </c>
      <c r="G6" s="60">
        <f t="shared" si="1"/>
        <v>1</v>
      </c>
      <c r="H6" s="60" t="str">
        <f>SUBSTITUTE(H8,"　","")</f>
        <v>愛知県知立市</v>
      </c>
      <c r="I6" s="60" t="str">
        <f t="shared" si="1"/>
        <v>知立市駅前駐車場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33</v>
      </c>
      <c r="S6" s="62" t="str">
        <f t="shared" si="1"/>
        <v>駅</v>
      </c>
      <c r="T6" s="62" t="str">
        <f t="shared" si="1"/>
        <v>無</v>
      </c>
      <c r="U6" s="63">
        <f t="shared" si="1"/>
        <v>5100</v>
      </c>
      <c r="V6" s="63">
        <f t="shared" si="1"/>
        <v>246</v>
      </c>
      <c r="W6" s="63">
        <f t="shared" si="1"/>
        <v>150</v>
      </c>
      <c r="X6" s="62" t="str">
        <f t="shared" si="1"/>
        <v>利用料金制</v>
      </c>
      <c r="Y6" s="64">
        <f>IF(Y8="-",NA(),Y8)</f>
        <v>246.3</v>
      </c>
      <c r="Z6" s="64">
        <f t="shared" ref="Z6:AH6" si="2">IF(Z8="-",NA(),Z8)</f>
        <v>244.7</v>
      </c>
      <c r="AA6" s="64">
        <f t="shared" si="2"/>
        <v>250.4</v>
      </c>
      <c r="AB6" s="64">
        <f t="shared" si="2"/>
        <v>298.89999999999998</v>
      </c>
      <c r="AC6" s="64">
        <f t="shared" si="2"/>
        <v>297.39999999999998</v>
      </c>
      <c r="AD6" s="64">
        <f t="shared" si="2"/>
        <v>172.3</v>
      </c>
      <c r="AE6" s="64">
        <f t="shared" si="2"/>
        <v>218.5</v>
      </c>
      <c r="AF6" s="64">
        <f t="shared" si="2"/>
        <v>151.19999999999999</v>
      </c>
      <c r="AG6" s="64">
        <f t="shared" si="2"/>
        <v>212.4</v>
      </c>
      <c r="AH6" s="64">
        <f t="shared" si="2"/>
        <v>241.8</v>
      </c>
      <c r="AI6" s="61" t="str">
        <f>IF(AI8="-","",IF(AI8="-","【-】","【"&amp;SUBSTITUTE(TEXT(AI8,"#,##0.0"),"-","△")&amp;"】"))</f>
        <v>【297.1】</v>
      </c>
      <c r="AJ6" s="64">
        <f>IF(AJ8="-",NA(),AJ8)</f>
        <v>0</v>
      </c>
      <c r="AK6" s="64">
        <f t="shared" ref="AK6:AS6" si="3">IF(AK8="-",NA(),AK8)</f>
        <v>0</v>
      </c>
      <c r="AL6" s="64">
        <f t="shared" si="3"/>
        <v>0</v>
      </c>
      <c r="AM6" s="64">
        <f t="shared" si="3"/>
        <v>0</v>
      </c>
      <c r="AN6" s="64">
        <f t="shared" si="3"/>
        <v>0</v>
      </c>
      <c r="AO6" s="64">
        <f t="shared" si="3"/>
        <v>5.7</v>
      </c>
      <c r="AP6" s="64">
        <f t="shared" si="3"/>
        <v>4.7</v>
      </c>
      <c r="AQ6" s="64">
        <f t="shared" si="3"/>
        <v>4</v>
      </c>
      <c r="AR6" s="64">
        <f t="shared" si="3"/>
        <v>2.4</v>
      </c>
      <c r="AS6" s="64">
        <f t="shared" si="3"/>
        <v>2.2999999999999998</v>
      </c>
      <c r="AT6" s="61" t="str">
        <f>IF(AT8="-","",IF(AT8="-","【-】","【"&amp;SUBSTITUTE(TEXT(AT8,"#,##0.0"),"-","△")&amp;"】"))</f>
        <v>【5.3】</v>
      </c>
      <c r="AU6" s="65">
        <f>IF(AU8="-",NA(),AU8)</f>
        <v>0</v>
      </c>
      <c r="AV6" s="65">
        <f t="shared" ref="AV6:BD6" si="4">IF(AV8="-",NA(),AV8)</f>
        <v>0</v>
      </c>
      <c r="AW6" s="65">
        <f t="shared" si="4"/>
        <v>0</v>
      </c>
      <c r="AX6" s="65">
        <f t="shared" si="4"/>
        <v>0</v>
      </c>
      <c r="AY6" s="65">
        <f t="shared" si="4"/>
        <v>0</v>
      </c>
      <c r="AZ6" s="65">
        <f t="shared" si="4"/>
        <v>48</v>
      </c>
      <c r="BA6" s="65">
        <f t="shared" si="4"/>
        <v>46</v>
      </c>
      <c r="BB6" s="65">
        <f t="shared" si="4"/>
        <v>39</v>
      </c>
      <c r="BC6" s="65">
        <f t="shared" si="4"/>
        <v>25</v>
      </c>
      <c r="BD6" s="65">
        <f t="shared" si="4"/>
        <v>24</v>
      </c>
      <c r="BE6" s="63" t="str">
        <f>IF(BE8="-","",IF(BE8="-","【-】","【"&amp;SUBSTITUTE(TEXT(BE8,"#,##0"),"-","△")&amp;"】"))</f>
        <v>【30】</v>
      </c>
      <c r="BF6" s="64">
        <f>IF(BF8="-",NA(),BF8)</f>
        <v>59.4</v>
      </c>
      <c r="BG6" s="64">
        <f t="shared" ref="BG6:BO6" si="5">IF(BG8="-",NA(),BG8)</f>
        <v>59.1</v>
      </c>
      <c r="BH6" s="64">
        <f t="shared" si="5"/>
        <v>59.9</v>
      </c>
      <c r="BI6" s="64">
        <f t="shared" si="5"/>
        <v>66.400000000000006</v>
      </c>
      <c r="BJ6" s="64">
        <f t="shared" si="5"/>
        <v>66.2</v>
      </c>
      <c r="BK6" s="64">
        <f t="shared" si="5"/>
        <v>33.6</v>
      </c>
      <c r="BL6" s="64">
        <f t="shared" si="5"/>
        <v>33.200000000000003</v>
      </c>
      <c r="BM6" s="64">
        <f t="shared" si="5"/>
        <v>29.6</v>
      </c>
      <c r="BN6" s="64">
        <f t="shared" si="5"/>
        <v>29.2</v>
      </c>
      <c r="BO6" s="64">
        <f t="shared" si="5"/>
        <v>30.4</v>
      </c>
      <c r="BP6" s="61" t="str">
        <f>IF(BP8="-","",IF(BP8="-","【-】","【"&amp;SUBSTITUTE(TEXT(BP8,"#,##0.0"),"-","△")&amp;"】"))</f>
        <v>【26.3】</v>
      </c>
      <c r="BQ6" s="65">
        <f>IF(BQ8="-",NA(),BQ8)</f>
        <v>69524</v>
      </c>
      <c r="BR6" s="65">
        <f t="shared" ref="BR6:BZ6" si="6">IF(BR8="-",NA(),BR8)</f>
        <v>71210</v>
      </c>
      <c r="BS6" s="65">
        <f t="shared" si="6"/>
        <v>70800</v>
      </c>
      <c r="BT6" s="65">
        <f t="shared" si="6"/>
        <v>75900</v>
      </c>
      <c r="BU6" s="65">
        <f t="shared" si="6"/>
        <v>75900</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107</v>
      </c>
      <c r="CM6" s="63">
        <f t="shared" ref="CM6:CN6" si="7">CM8</f>
        <v>637720</v>
      </c>
      <c r="CN6" s="63">
        <f t="shared" si="7"/>
        <v>9680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254</v>
      </c>
      <c r="DF6" s="64">
        <f t="shared" si="8"/>
        <v>280</v>
      </c>
      <c r="DG6" s="64">
        <f t="shared" si="8"/>
        <v>239.6</v>
      </c>
      <c r="DH6" s="64">
        <f t="shared" si="8"/>
        <v>224.1</v>
      </c>
      <c r="DI6" s="64">
        <f t="shared" si="8"/>
        <v>155.19999999999999</v>
      </c>
      <c r="DJ6" s="61" t="str">
        <f>IF(DJ8="-","",IF(DJ8="-","【-】","【"&amp;SUBSTITUTE(TEXT(DJ8,"#,##0.0"),"-","△")&amp;"】"))</f>
        <v>【103.6】</v>
      </c>
      <c r="DK6" s="64">
        <f>IF(DK8="-",NA(),DK8)</f>
        <v>170.7</v>
      </c>
      <c r="DL6" s="64">
        <f t="shared" ref="DL6:DT6" si="9">IF(DL8="-",NA(),DL8)</f>
        <v>177.2</v>
      </c>
      <c r="DM6" s="64">
        <f t="shared" si="9"/>
        <v>172</v>
      </c>
      <c r="DN6" s="64">
        <f t="shared" si="9"/>
        <v>166.3</v>
      </c>
      <c r="DO6" s="64">
        <f t="shared" si="9"/>
        <v>169.5</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108</v>
      </c>
      <c r="B7" s="60">
        <f t="shared" ref="B7:X7" si="10">B8</f>
        <v>2018</v>
      </c>
      <c r="C7" s="60">
        <f t="shared" si="10"/>
        <v>232254</v>
      </c>
      <c r="D7" s="60">
        <f t="shared" si="10"/>
        <v>47</v>
      </c>
      <c r="E7" s="60">
        <f t="shared" si="10"/>
        <v>14</v>
      </c>
      <c r="F7" s="60">
        <f t="shared" si="10"/>
        <v>0</v>
      </c>
      <c r="G7" s="60">
        <f t="shared" si="10"/>
        <v>1</v>
      </c>
      <c r="H7" s="60" t="str">
        <f t="shared" si="10"/>
        <v>愛知県　知立市</v>
      </c>
      <c r="I7" s="60" t="str">
        <f t="shared" si="10"/>
        <v>知立市駅前駐車場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33</v>
      </c>
      <c r="S7" s="62" t="str">
        <f t="shared" si="10"/>
        <v>駅</v>
      </c>
      <c r="T7" s="62" t="str">
        <f t="shared" si="10"/>
        <v>無</v>
      </c>
      <c r="U7" s="63">
        <f t="shared" si="10"/>
        <v>5100</v>
      </c>
      <c r="V7" s="63">
        <f t="shared" si="10"/>
        <v>246</v>
      </c>
      <c r="W7" s="63">
        <f t="shared" si="10"/>
        <v>150</v>
      </c>
      <c r="X7" s="62" t="str">
        <f t="shared" si="10"/>
        <v>利用料金制</v>
      </c>
      <c r="Y7" s="64">
        <f>Y8</f>
        <v>246.3</v>
      </c>
      <c r="Z7" s="64">
        <f t="shared" ref="Z7:AH7" si="11">Z8</f>
        <v>244.7</v>
      </c>
      <c r="AA7" s="64">
        <f t="shared" si="11"/>
        <v>250.4</v>
      </c>
      <c r="AB7" s="64">
        <f t="shared" si="11"/>
        <v>298.89999999999998</v>
      </c>
      <c r="AC7" s="64">
        <f t="shared" si="11"/>
        <v>297.39999999999998</v>
      </c>
      <c r="AD7" s="64">
        <f t="shared" si="11"/>
        <v>172.3</v>
      </c>
      <c r="AE7" s="64">
        <f t="shared" si="11"/>
        <v>218.5</v>
      </c>
      <c r="AF7" s="64">
        <f t="shared" si="11"/>
        <v>151.19999999999999</v>
      </c>
      <c r="AG7" s="64">
        <f t="shared" si="11"/>
        <v>212.4</v>
      </c>
      <c r="AH7" s="64">
        <f t="shared" si="11"/>
        <v>241.8</v>
      </c>
      <c r="AI7" s="61"/>
      <c r="AJ7" s="64">
        <f>AJ8</f>
        <v>0</v>
      </c>
      <c r="AK7" s="64">
        <f t="shared" ref="AK7:AS7" si="12">AK8</f>
        <v>0</v>
      </c>
      <c r="AL7" s="64">
        <f t="shared" si="12"/>
        <v>0</v>
      </c>
      <c r="AM7" s="64">
        <f t="shared" si="12"/>
        <v>0</v>
      </c>
      <c r="AN7" s="64">
        <f t="shared" si="12"/>
        <v>0</v>
      </c>
      <c r="AO7" s="64">
        <f t="shared" si="12"/>
        <v>5.7</v>
      </c>
      <c r="AP7" s="64">
        <f t="shared" si="12"/>
        <v>4.7</v>
      </c>
      <c r="AQ7" s="64">
        <f t="shared" si="12"/>
        <v>4</v>
      </c>
      <c r="AR7" s="64">
        <f t="shared" si="12"/>
        <v>2.4</v>
      </c>
      <c r="AS7" s="64">
        <f t="shared" si="12"/>
        <v>2.2999999999999998</v>
      </c>
      <c r="AT7" s="61"/>
      <c r="AU7" s="65">
        <f>AU8</f>
        <v>0</v>
      </c>
      <c r="AV7" s="65">
        <f t="shared" ref="AV7:BD7" si="13">AV8</f>
        <v>0</v>
      </c>
      <c r="AW7" s="65">
        <f t="shared" si="13"/>
        <v>0</v>
      </c>
      <c r="AX7" s="65">
        <f t="shared" si="13"/>
        <v>0</v>
      </c>
      <c r="AY7" s="65">
        <f t="shared" si="13"/>
        <v>0</v>
      </c>
      <c r="AZ7" s="65">
        <f t="shared" si="13"/>
        <v>48</v>
      </c>
      <c r="BA7" s="65">
        <f t="shared" si="13"/>
        <v>46</v>
      </c>
      <c r="BB7" s="65">
        <f t="shared" si="13"/>
        <v>39</v>
      </c>
      <c r="BC7" s="65">
        <f t="shared" si="13"/>
        <v>25</v>
      </c>
      <c r="BD7" s="65">
        <f t="shared" si="13"/>
        <v>24</v>
      </c>
      <c r="BE7" s="63"/>
      <c r="BF7" s="64">
        <f>BF8</f>
        <v>59.4</v>
      </c>
      <c r="BG7" s="64">
        <f t="shared" ref="BG7:BO7" si="14">BG8</f>
        <v>59.1</v>
      </c>
      <c r="BH7" s="64">
        <f t="shared" si="14"/>
        <v>59.9</v>
      </c>
      <c r="BI7" s="64">
        <f t="shared" si="14"/>
        <v>66.400000000000006</v>
      </c>
      <c r="BJ7" s="64">
        <f t="shared" si="14"/>
        <v>66.2</v>
      </c>
      <c r="BK7" s="64">
        <f t="shared" si="14"/>
        <v>33.6</v>
      </c>
      <c r="BL7" s="64">
        <f t="shared" si="14"/>
        <v>33.200000000000003</v>
      </c>
      <c r="BM7" s="64">
        <f t="shared" si="14"/>
        <v>29.6</v>
      </c>
      <c r="BN7" s="64">
        <f t="shared" si="14"/>
        <v>29.2</v>
      </c>
      <c r="BO7" s="64">
        <f t="shared" si="14"/>
        <v>30.4</v>
      </c>
      <c r="BP7" s="61"/>
      <c r="BQ7" s="65">
        <f>BQ8</f>
        <v>69524</v>
      </c>
      <c r="BR7" s="65">
        <f t="shared" ref="BR7:BZ7" si="15">BR8</f>
        <v>71210</v>
      </c>
      <c r="BS7" s="65">
        <f t="shared" si="15"/>
        <v>70800</v>
      </c>
      <c r="BT7" s="65">
        <f t="shared" si="15"/>
        <v>75900</v>
      </c>
      <c r="BU7" s="65">
        <f t="shared" si="15"/>
        <v>75900</v>
      </c>
      <c r="BV7" s="65">
        <f t="shared" si="15"/>
        <v>44860</v>
      </c>
      <c r="BW7" s="65">
        <f t="shared" si="15"/>
        <v>37496</v>
      </c>
      <c r="BX7" s="65">
        <f t="shared" si="15"/>
        <v>31888</v>
      </c>
      <c r="BY7" s="65">
        <f t="shared" si="15"/>
        <v>13314</v>
      </c>
      <c r="BZ7" s="65">
        <f t="shared" si="15"/>
        <v>23300</v>
      </c>
      <c r="CA7" s="63"/>
      <c r="CB7" s="64" t="s">
        <v>109</v>
      </c>
      <c r="CC7" s="64" t="s">
        <v>109</v>
      </c>
      <c r="CD7" s="64" t="s">
        <v>109</v>
      </c>
      <c r="CE7" s="64" t="s">
        <v>109</v>
      </c>
      <c r="CF7" s="64" t="s">
        <v>109</v>
      </c>
      <c r="CG7" s="64" t="s">
        <v>109</v>
      </c>
      <c r="CH7" s="64" t="s">
        <v>109</v>
      </c>
      <c r="CI7" s="64" t="s">
        <v>109</v>
      </c>
      <c r="CJ7" s="64" t="s">
        <v>109</v>
      </c>
      <c r="CK7" s="64" t="s">
        <v>110</v>
      </c>
      <c r="CL7" s="61"/>
      <c r="CM7" s="63">
        <f>CM8</f>
        <v>637720</v>
      </c>
      <c r="CN7" s="63">
        <f>CN8</f>
        <v>9680</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254</v>
      </c>
      <c r="DF7" s="64">
        <f t="shared" si="16"/>
        <v>280</v>
      </c>
      <c r="DG7" s="64">
        <f t="shared" si="16"/>
        <v>239.6</v>
      </c>
      <c r="DH7" s="64">
        <f t="shared" si="16"/>
        <v>224.1</v>
      </c>
      <c r="DI7" s="64">
        <f t="shared" si="16"/>
        <v>155.19999999999999</v>
      </c>
      <c r="DJ7" s="61"/>
      <c r="DK7" s="64">
        <f>DK8</f>
        <v>170.7</v>
      </c>
      <c r="DL7" s="64">
        <f t="shared" ref="DL7:DT7" si="17">DL8</f>
        <v>177.2</v>
      </c>
      <c r="DM7" s="64">
        <f t="shared" si="17"/>
        <v>172</v>
      </c>
      <c r="DN7" s="64">
        <f t="shared" si="17"/>
        <v>166.3</v>
      </c>
      <c r="DO7" s="64">
        <f t="shared" si="17"/>
        <v>169.5</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232254</v>
      </c>
      <c r="D8" s="67">
        <v>47</v>
      </c>
      <c r="E8" s="67">
        <v>14</v>
      </c>
      <c r="F8" s="67">
        <v>0</v>
      </c>
      <c r="G8" s="67">
        <v>1</v>
      </c>
      <c r="H8" s="67" t="s">
        <v>111</v>
      </c>
      <c r="I8" s="67" t="s">
        <v>112</v>
      </c>
      <c r="J8" s="67" t="s">
        <v>113</v>
      </c>
      <c r="K8" s="67" t="s">
        <v>114</v>
      </c>
      <c r="L8" s="67" t="s">
        <v>115</v>
      </c>
      <c r="M8" s="67" t="s">
        <v>116</v>
      </c>
      <c r="N8" s="67" t="s">
        <v>117</v>
      </c>
      <c r="O8" s="68" t="s">
        <v>118</v>
      </c>
      <c r="P8" s="69" t="s">
        <v>119</v>
      </c>
      <c r="Q8" s="69" t="s">
        <v>120</v>
      </c>
      <c r="R8" s="70">
        <v>33</v>
      </c>
      <c r="S8" s="69" t="s">
        <v>121</v>
      </c>
      <c r="T8" s="69" t="s">
        <v>122</v>
      </c>
      <c r="U8" s="70">
        <v>5100</v>
      </c>
      <c r="V8" s="70">
        <v>246</v>
      </c>
      <c r="W8" s="70">
        <v>150</v>
      </c>
      <c r="X8" s="69" t="s">
        <v>123</v>
      </c>
      <c r="Y8" s="71">
        <v>246.3</v>
      </c>
      <c r="Z8" s="71">
        <v>244.7</v>
      </c>
      <c r="AA8" s="71">
        <v>250.4</v>
      </c>
      <c r="AB8" s="71">
        <v>298.89999999999998</v>
      </c>
      <c r="AC8" s="71">
        <v>297.39999999999998</v>
      </c>
      <c r="AD8" s="71">
        <v>172.3</v>
      </c>
      <c r="AE8" s="71">
        <v>218.5</v>
      </c>
      <c r="AF8" s="71">
        <v>151.19999999999999</v>
      </c>
      <c r="AG8" s="71">
        <v>212.4</v>
      </c>
      <c r="AH8" s="71">
        <v>241.8</v>
      </c>
      <c r="AI8" s="68">
        <v>297.10000000000002</v>
      </c>
      <c r="AJ8" s="71">
        <v>0</v>
      </c>
      <c r="AK8" s="71">
        <v>0</v>
      </c>
      <c r="AL8" s="71">
        <v>0</v>
      </c>
      <c r="AM8" s="71">
        <v>0</v>
      </c>
      <c r="AN8" s="71">
        <v>0</v>
      </c>
      <c r="AO8" s="71">
        <v>5.7</v>
      </c>
      <c r="AP8" s="71">
        <v>4.7</v>
      </c>
      <c r="AQ8" s="71">
        <v>4</v>
      </c>
      <c r="AR8" s="71">
        <v>2.4</v>
      </c>
      <c r="AS8" s="71">
        <v>2.2999999999999998</v>
      </c>
      <c r="AT8" s="68">
        <v>5.3</v>
      </c>
      <c r="AU8" s="72">
        <v>0</v>
      </c>
      <c r="AV8" s="72">
        <v>0</v>
      </c>
      <c r="AW8" s="72">
        <v>0</v>
      </c>
      <c r="AX8" s="72">
        <v>0</v>
      </c>
      <c r="AY8" s="72">
        <v>0</v>
      </c>
      <c r="AZ8" s="72">
        <v>48</v>
      </c>
      <c r="BA8" s="72">
        <v>46</v>
      </c>
      <c r="BB8" s="72">
        <v>39</v>
      </c>
      <c r="BC8" s="72">
        <v>25</v>
      </c>
      <c r="BD8" s="72">
        <v>24</v>
      </c>
      <c r="BE8" s="72">
        <v>30</v>
      </c>
      <c r="BF8" s="71">
        <v>59.4</v>
      </c>
      <c r="BG8" s="71">
        <v>59.1</v>
      </c>
      <c r="BH8" s="71">
        <v>59.9</v>
      </c>
      <c r="BI8" s="71">
        <v>66.400000000000006</v>
      </c>
      <c r="BJ8" s="71">
        <v>66.2</v>
      </c>
      <c r="BK8" s="71">
        <v>33.6</v>
      </c>
      <c r="BL8" s="71">
        <v>33.200000000000003</v>
      </c>
      <c r="BM8" s="71">
        <v>29.6</v>
      </c>
      <c r="BN8" s="71">
        <v>29.2</v>
      </c>
      <c r="BO8" s="71">
        <v>30.4</v>
      </c>
      <c r="BP8" s="68">
        <v>26.3</v>
      </c>
      <c r="BQ8" s="72">
        <v>69524</v>
      </c>
      <c r="BR8" s="72">
        <v>71210</v>
      </c>
      <c r="BS8" s="72">
        <v>70800</v>
      </c>
      <c r="BT8" s="73">
        <v>75900</v>
      </c>
      <c r="BU8" s="73">
        <v>75900</v>
      </c>
      <c r="BV8" s="72">
        <v>44860</v>
      </c>
      <c r="BW8" s="72">
        <v>37496</v>
      </c>
      <c r="BX8" s="72">
        <v>31888</v>
      </c>
      <c r="BY8" s="72">
        <v>13314</v>
      </c>
      <c r="BZ8" s="72">
        <v>23300</v>
      </c>
      <c r="CA8" s="70">
        <v>16102</v>
      </c>
      <c r="CB8" s="71" t="s">
        <v>115</v>
      </c>
      <c r="CC8" s="71" t="s">
        <v>115</v>
      </c>
      <c r="CD8" s="71" t="s">
        <v>115</v>
      </c>
      <c r="CE8" s="71" t="s">
        <v>115</v>
      </c>
      <c r="CF8" s="71" t="s">
        <v>115</v>
      </c>
      <c r="CG8" s="71" t="s">
        <v>115</v>
      </c>
      <c r="CH8" s="71" t="s">
        <v>115</v>
      </c>
      <c r="CI8" s="71" t="s">
        <v>115</v>
      </c>
      <c r="CJ8" s="71" t="s">
        <v>115</v>
      </c>
      <c r="CK8" s="71" t="s">
        <v>115</v>
      </c>
      <c r="CL8" s="68" t="s">
        <v>115</v>
      </c>
      <c r="CM8" s="70">
        <v>637720</v>
      </c>
      <c r="CN8" s="70">
        <v>9680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254</v>
      </c>
      <c r="DF8" s="71">
        <v>280</v>
      </c>
      <c r="DG8" s="71">
        <v>239.6</v>
      </c>
      <c r="DH8" s="71">
        <v>224.1</v>
      </c>
      <c r="DI8" s="71">
        <v>155.19999999999999</v>
      </c>
      <c r="DJ8" s="68">
        <v>103.6</v>
      </c>
      <c r="DK8" s="71">
        <v>170.7</v>
      </c>
      <c r="DL8" s="71">
        <v>177.2</v>
      </c>
      <c r="DM8" s="71">
        <v>172</v>
      </c>
      <c r="DN8" s="71">
        <v>166.3</v>
      </c>
      <c r="DO8" s="71">
        <v>169.5</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2020-01-21T08:12:18Z</cp:lastPrinted>
  <dcterms:created xsi:type="dcterms:W3CDTF">2019-12-05T07:24:18Z</dcterms:created>
  <dcterms:modified xsi:type="dcterms:W3CDTF">2020-02-12T05:35:29Z</dcterms:modified>
  <cp:category/>
</cp:coreProperties>
</file>