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lsv04\53上下水道ｇ\下水\660_経営関係\006-43経営比較分析\R1\02_公営企業に係る「経営比較分析表」の分析等の確認について\files\"/>
    </mc:Choice>
  </mc:AlternateContent>
  <xr:revisionPtr revIDLastSave="0" documentId="13_ncr:1_{B9F5EE54-A0DF-4D21-8D46-D2EC17A22E61}" xr6:coauthVersionLast="36" xr6:coauthVersionMax="36" xr10:uidLastSave="{00000000-0000-0000-0000-000000000000}"/>
  <workbookProtection workbookAlgorithmName="SHA-512" workbookHashValue="8mWJCnLl4jBDy4vWUUhHsGhbK4rNVCDW8F6Vg8AR9H/fhMiAqfaPefoQhkPGfBpDM4YlHPDousp92AjeKwNcbg==" workbookSaltValue="lVkIFCfR9XJs1etZWyqdx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L10" i="4"/>
  <c r="AD10" i="4"/>
  <c r="P10" i="4"/>
  <c r="I10" i="4"/>
  <c r="B10" i="4"/>
  <c r="AL8" i="4"/>
  <c r="P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<sst xmlns="http://schemas.openxmlformats.org/spreadsheetml/2006/main" count="233" uniqueCount="114">
  <si>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</si>
  <si>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</si>
  <si>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</si>
  <si>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</si>
  <si>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</si>
  <si>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</si>
  <si>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</si>
  <si>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</si>
  <si>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</si>
  <si>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</si>
  <si>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</si>
  <si>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</si>
  <si>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</si>
  <si>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</si>
  <si>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</si>
  <si>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</si>
  <si>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</si>
  <si>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</si>
  <si>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</si>
  <si>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</si>
  <si>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</si>
  <si>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</si>
  <si>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</si>
  <si>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</si>
  <si>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</si>
  <si>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</si>
  <si>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</si>
  <si>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</si>
  <si>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</si>
  <si>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</si>
  <si>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</si>
  <si>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</si>
  <si>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</si>
  <si>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</si>
  <si>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</si>
  <si>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</si>
  <si>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</si>
  <si>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</si>
  <si>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</si>
  <si>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</si>
  <si>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</si>
  <si>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</si>
  <si>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</si>
  <si>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</si>
  <si>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</si>
  <si>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</si>
  <si>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</si>
  <si>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</si>
  <si>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</si>
  <si>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</si>
  <si>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</si>
  <si>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</si>
  <si>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</si>
  <si>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</si>
  <si>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</si>
  <si>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</si>
  <si>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</si>
  <si>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</si>
  <si>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</si>
  <si>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</si>
  <si>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</si>
  <si>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</si>
  <si>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</si>
  <si>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</si>
  <si>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</si>
  <si>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</si>
  <si>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</si>
  <si>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</si>
  <si>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</si>
  <si>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</si>
  <si>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</si>
  <si>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</si>
  <si>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</si>
  <si>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</si>
  <si>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</si>
  <si>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</si>
  <si>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</si>
  <si>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</si>
  <si>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</si>
  <si>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</si>
  <si>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</si>
  <si>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</si>
  <si>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</si>
  <si>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</si>
  <si>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</si>
  <si>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</si>
  <si>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</si>
  <si>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</si>
  <si>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</si>
  <si>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</si>
  <si>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</si>
  <si>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</si>
  <si>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</si>
  <si>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</si>
  <si>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</si>
  <si>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</si>
  <si>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</si>
  <si>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</si>
  <si>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</si>
  <si>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</si>
  <si>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</si>
  <si>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</si>
  <si>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</si>
  <si>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</si>
  <si>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</si>
  <si>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</si>
  <si>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</si>
  <si>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</si>
  <si>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</si>
  <si>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</si>
  <si>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</si>
  <si>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現在、法定耐用年数を経過した管渠はありませんが、将来必ず訪れる施設の老朽化に対して、管渠の更新計画を作成していきます。</t>
    <rPh sb="1" eb="3">
      <t>ゲンザイ</t>
    </rPh>
    <rPh sb="4" eb="6">
      <t>ホウテイ</t>
    </rPh>
    <rPh sb="6" eb="8">
      <t>タイヨウ</t>
    </rPh>
    <rPh sb="8" eb="10">
      <t>ネンスウ</t>
    </rPh>
    <rPh sb="11" eb="13">
      <t>ケイカ</t>
    </rPh>
    <rPh sb="15" eb="17">
      <t>カンキョ</t>
    </rPh>
    <rPh sb="25" eb="27">
      <t>ショウライ</t>
    </rPh>
    <rPh sb="27" eb="28">
      <t>カナラ</t>
    </rPh>
    <rPh sb="29" eb="30">
      <t>オトズ</t>
    </rPh>
    <rPh sb="32" eb="34">
      <t>シセツ</t>
    </rPh>
    <rPh sb="35" eb="38">
      <t>ロウキュウカ</t>
    </rPh>
    <rPh sb="39" eb="40">
      <t>タイ</t>
    </rPh>
    <rPh sb="43" eb="45">
      <t>カンキョ</t>
    </rPh>
    <rPh sb="46" eb="48">
      <t>コウシン</t>
    </rPh>
    <rPh sb="48" eb="50">
      <t>ケイカク</t>
    </rPh>
    <rPh sb="51" eb="53">
      <t>サクセイ</t>
    </rPh>
    <phoneticPr fontId="4"/>
  </si>
  <si>
    <t>　現在の下水道普及率は市全体で６２．３％であり、今後も整備を進め、下水道接続者数の増加に努め、安定した収益を確保するとともに、整備拡大に伴う投資及び、将来の管渠の老朽化に伴う更新投資とその財源についてしっかりと把握し、経営の健全化を目指します。
　経営戦略については令和元年９月に策定済み、令和６年度見直し予定となっています。</t>
    <rPh sb="1" eb="3">
      <t>ゲンザイ</t>
    </rPh>
    <rPh sb="4" eb="7">
      <t>ゲスイドウ</t>
    </rPh>
    <rPh sb="7" eb="9">
      <t>フキュウ</t>
    </rPh>
    <rPh sb="9" eb="10">
      <t>リツ</t>
    </rPh>
    <rPh sb="11" eb="12">
      <t>シ</t>
    </rPh>
    <rPh sb="12" eb="14">
      <t>ゼンタイ</t>
    </rPh>
    <rPh sb="24" eb="26">
      <t>コンゴ</t>
    </rPh>
    <rPh sb="27" eb="29">
      <t>セイビ</t>
    </rPh>
    <rPh sb="30" eb="31">
      <t>スス</t>
    </rPh>
    <rPh sb="33" eb="36">
      <t>ゲスイドウ</t>
    </rPh>
    <rPh sb="36" eb="38">
      <t>セツゾク</t>
    </rPh>
    <rPh sb="38" eb="39">
      <t>シャ</t>
    </rPh>
    <rPh sb="39" eb="40">
      <t>スウ</t>
    </rPh>
    <rPh sb="41" eb="43">
      <t>ゾウカ</t>
    </rPh>
    <rPh sb="44" eb="45">
      <t>ツト</t>
    </rPh>
    <rPh sb="47" eb="49">
      <t>アンテイ</t>
    </rPh>
    <rPh sb="51" eb="53">
      <t>シュウエキ</t>
    </rPh>
    <rPh sb="54" eb="56">
      <t>カクホ</t>
    </rPh>
    <rPh sb="63" eb="65">
      <t>セイビ</t>
    </rPh>
    <rPh sb="65" eb="67">
      <t>カクダイ</t>
    </rPh>
    <rPh sb="68" eb="69">
      <t>トモナ</t>
    </rPh>
    <rPh sb="70" eb="72">
      <t>トウシ</t>
    </rPh>
    <rPh sb="72" eb="73">
      <t>オヨ</t>
    </rPh>
    <rPh sb="75" eb="77">
      <t>ショウライ</t>
    </rPh>
    <rPh sb="78" eb="80">
      <t>カンキョ</t>
    </rPh>
    <rPh sb="81" eb="84">
      <t>ロウキュウカ</t>
    </rPh>
    <rPh sb="85" eb="86">
      <t>トモナ</t>
    </rPh>
    <rPh sb="87" eb="89">
      <t>コウシン</t>
    </rPh>
    <rPh sb="89" eb="91">
      <t>トウシ</t>
    </rPh>
    <rPh sb="94" eb="96">
      <t>ザイゲン</t>
    </rPh>
    <rPh sb="105" eb="107">
      <t>ハアク</t>
    </rPh>
    <rPh sb="109" eb="111">
      <t>ケイエイ</t>
    </rPh>
    <rPh sb="112" eb="115">
      <t>ケンゼンカ</t>
    </rPh>
    <rPh sb="116" eb="118">
      <t>メザ</t>
    </rPh>
    <rPh sb="124" eb="126">
      <t>ケイエイ</t>
    </rPh>
    <rPh sb="126" eb="128">
      <t>センリャク</t>
    </rPh>
    <rPh sb="133" eb="135">
      <t>レイワ</t>
    </rPh>
    <rPh sb="135" eb="137">
      <t>ガンネン</t>
    </rPh>
    <rPh sb="138" eb="139">
      <t>ガツ</t>
    </rPh>
    <rPh sb="140" eb="142">
      <t>サクテイ</t>
    </rPh>
    <rPh sb="142" eb="143">
      <t>ズ</t>
    </rPh>
    <rPh sb="145" eb="147">
      <t>レイワ</t>
    </rPh>
    <rPh sb="148" eb="149">
      <t>ネン</t>
    </rPh>
    <rPh sb="149" eb="150">
      <t>ド</t>
    </rPh>
    <rPh sb="150" eb="152">
      <t>ミナオ</t>
    </rPh>
    <rPh sb="153" eb="155">
      <t>ヨテイ</t>
    </rPh>
    <phoneticPr fontId="4"/>
  </si>
  <si>
    <t>　①収益的収支比率は平成２９年度に比べると数値は悪化しています。これは企業会計移行に伴い３月３１日時点で打切り決算を行う必要があったためで、４月以降に収入として計上されるものが決算数値に反映されていないことが原因となっています。とはいえ平成２９年度以前の数値も常に１００％を下回っており、総収益に対する一般会計からの繰入割合も多くなっています。これは⑤経費回収率の数値が１００％を下回っていることにもつながっています。これは本市が下水道の全体計画に対してまだ整備途中であることが原因であり、今後の整備の進捗により接続者数の増加により下水道使用料収入が増加すれば徐々に改善されるものです。
　④企業債残高対事業規模比率については一般会計負担割合が多いことにより、類似団体に比べ低い数値となっていますが、今後も下水道整備により毎年企業債を発行していくので、企業債残高も含め、この比率は注視すべき数値となっています。
　平成３０年度より処理区域内人口が３万人を超え類似団体区分が変更になったこともありますが、⑧水洗化率については今まで以上に類似団体の平均値との差が広がっているので下水道の普及促進についてより一層努めていく必要があります。
　</t>
    <rPh sb="2" eb="5">
      <t>シュウエキテキ</t>
    </rPh>
    <rPh sb="5" eb="7">
      <t>シュウシ</t>
    </rPh>
    <rPh sb="7" eb="9">
      <t>ヒリツ</t>
    </rPh>
    <rPh sb="10" eb="12">
      <t>ヘイセイ</t>
    </rPh>
    <rPh sb="14" eb="16">
      <t>ネンド</t>
    </rPh>
    <rPh sb="17" eb="18">
      <t>クラ</t>
    </rPh>
    <rPh sb="21" eb="23">
      <t>スウチ</t>
    </rPh>
    <rPh sb="24" eb="26">
      <t>アッカ</t>
    </rPh>
    <rPh sb="35" eb="37">
      <t>キギョウ</t>
    </rPh>
    <rPh sb="37" eb="39">
      <t>カイケイ</t>
    </rPh>
    <rPh sb="39" eb="41">
      <t>イコウ</t>
    </rPh>
    <rPh sb="42" eb="43">
      <t>トモナ</t>
    </rPh>
    <rPh sb="45" eb="46">
      <t>ガツ</t>
    </rPh>
    <rPh sb="48" eb="49">
      <t>ヒ</t>
    </rPh>
    <rPh sb="49" eb="51">
      <t>ジテン</t>
    </rPh>
    <rPh sb="52" eb="54">
      <t>ウチキ</t>
    </rPh>
    <rPh sb="55" eb="57">
      <t>ケッサン</t>
    </rPh>
    <rPh sb="58" eb="59">
      <t>オコナ</t>
    </rPh>
    <rPh sb="60" eb="62">
      <t>ヒツヨウ</t>
    </rPh>
    <rPh sb="71" eb="72">
      <t>ガツ</t>
    </rPh>
    <rPh sb="72" eb="74">
      <t>イコウ</t>
    </rPh>
    <rPh sb="75" eb="77">
      <t>シュウニュウ</t>
    </rPh>
    <rPh sb="80" eb="82">
      <t>ケイジョウ</t>
    </rPh>
    <rPh sb="88" eb="90">
      <t>ケッサン</t>
    </rPh>
    <rPh sb="90" eb="92">
      <t>スウチ</t>
    </rPh>
    <rPh sb="93" eb="95">
      <t>ハンエイ</t>
    </rPh>
    <rPh sb="104" eb="106">
      <t>ゲンイン</t>
    </rPh>
    <rPh sb="118" eb="120">
      <t>ヘイセイ</t>
    </rPh>
    <rPh sb="122" eb="123">
      <t>ネン</t>
    </rPh>
    <rPh sb="123" eb="124">
      <t>ド</t>
    </rPh>
    <rPh sb="124" eb="126">
      <t>イゼン</t>
    </rPh>
    <rPh sb="127" eb="129">
      <t>スウチ</t>
    </rPh>
    <rPh sb="130" eb="131">
      <t>ツネ</t>
    </rPh>
    <rPh sb="137" eb="139">
      <t>シタマワ</t>
    </rPh>
    <rPh sb="144" eb="147">
      <t>ソウシュウエキ</t>
    </rPh>
    <rPh sb="148" eb="149">
      <t>タイ</t>
    </rPh>
    <rPh sb="151" eb="153">
      <t>イッパン</t>
    </rPh>
    <rPh sb="153" eb="155">
      <t>カイケイ</t>
    </rPh>
    <rPh sb="158" eb="160">
      <t>クリイレ</t>
    </rPh>
    <rPh sb="160" eb="162">
      <t>ワリアイ</t>
    </rPh>
    <rPh sb="163" eb="164">
      <t>オオ</t>
    </rPh>
    <rPh sb="176" eb="178">
      <t>ケイヒ</t>
    </rPh>
    <rPh sb="178" eb="180">
      <t>カイシュウ</t>
    </rPh>
    <rPh sb="180" eb="181">
      <t>リツ</t>
    </rPh>
    <rPh sb="182" eb="184">
      <t>スウチ</t>
    </rPh>
    <rPh sb="190" eb="192">
      <t>シタマワ</t>
    </rPh>
    <rPh sb="296" eb="298">
      <t>キギョウ</t>
    </rPh>
    <rPh sb="298" eb="299">
      <t>サイ</t>
    </rPh>
    <rPh sb="299" eb="301">
      <t>ザンダカ</t>
    </rPh>
    <rPh sb="301" eb="302">
      <t>タイ</t>
    </rPh>
    <rPh sb="302" eb="304">
      <t>ジギョウ</t>
    </rPh>
    <rPh sb="304" eb="306">
      <t>キボ</t>
    </rPh>
    <rPh sb="306" eb="308">
      <t>ヒリツ</t>
    </rPh>
    <rPh sb="313" eb="315">
      <t>イッパン</t>
    </rPh>
    <rPh sb="315" eb="317">
      <t>カイケイ</t>
    </rPh>
    <rPh sb="317" eb="319">
      <t>フタン</t>
    </rPh>
    <rPh sb="319" eb="321">
      <t>ワリアイ</t>
    </rPh>
    <rPh sb="322" eb="323">
      <t>オオ</t>
    </rPh>
    <rPh sb="330" eb="332">
      <t>ルイジ</t>
    </rPh>
    <rPh sb="332" eb="334">
      <t>ダンタイ</t>
    </rPh>
    <rPh sb="335" eb="336">
      <t>クラ</t>
    </rPh>
    <rPh sb="337" eb="338">
      <t>ヒク</t>
    </rPh>
    <rPh sb="339" eb="341">
      <t>スウチ</t>
    </rPh>
    <rPh sb="350" eb="352">
      <t>コンゴ</t>
    </rPh>
    <rPh sb="353" eb="356">
      <t>ゲスイドウ</t>
    </rPh>
    <rPh sb="356" eb="358">
      <t>セイビ</t>
    </rPh>
    <rPh sb="361" eb="363">
      <t>マイトシ</t>
    </rPh>
    <rPh sb="363" eb="365">
      <t>キギョウ</t>
    </rPh>
    <rPh sb="365" eb="366">
      <t>サイ</t>
    </rPh>
    <rPh sb="367" eb="369">
      <t>ハッコウ</t>
    </rPh>
    <rPh sb="376" eb="378">
      <t>キギョウ</t>
    </rPh>
    <rPh sb="378" eb="379">
      <t>サイ</t>
    </rPh>
    <rPh sb="379" eb="381">
      <t>ザンダカ</t>
    </rPh>
    <rPh sb="382" eb="383">
      <t>フク</t>
    </rPh>
    <rPh sb="387" eb="389">
      <t>ヒリツ</t>
    </rPh>
    <rPh sb="390" eb="392">
      <t>チュウシ</t>
    </rPh>
    <rPh sb="395" eb="397">
      <t>スウチ</t>
    </rPh>
    <rPh sb="407" eb="409">
      <t>ヘイセイ</t>
    </rPh>
    <rPh sb="411" eb="413">
      <t>ネンド</t>
    </rPh>
    <rPh sb="415" eb="417">
      <t>ショリ</t>
    </rPh>
    <rPh sb="417" eb="420">
      <t>クイキナイ</t>
    </rPh>
    <rPh sb="420" eb="422">
      <t>ジンコウ</t>
    </rPh>
    <rPh sb="424" eb="426">
      <t>マンニン</t>
    </rPh>
    <rPh sb="427" eb="428">
      <t>コ</t>
    </rPh>
    <rPh sb="429" eb="431">
      <t>ルイジ</t>
    </rPh>
    <rPh sb="431" eb="433">
      <t>ダンタイ</t>
    </rPh>
    <rPh sb="433" eb="435">
      <t>クブン</t>
    </rPh>
    <rPh sb="436" eb="438">
      <t>ヘンコウ</t>
    </rPh>
    <rPh sb="452" eb="455">
      <t>スイセンカ</t>
    </rPh>
    <rPh sb="455" eb="456">
      <t>リツ</t>
    </rPh>
    <rPh sb="461" eb="462">
      <t>イマ</t>
    </rPh>
    <rPh sb="464" eb="466">
      <t>イジョウ</t>
    </rPh>
    <rPh sb="467" eb="469">
      <t>ルイジ</t>
    </rPh>
    <rPh sb="469" eb="471">
      <t>ダンタイ</t>
    </rPh>
    <rPh sb="472" eb="475">
      <t>ヘイキンチ</t>
    </rPh>
    <rPh sb="477" eb="478">
      <t>サ</t>
    </rPh>
    <rPh sb="479" eb="480">
      <t>ヒロ</t>
    </rPh>
    <rPh sb="487" eb="490">
      <t>ゲスイドウ</t>
    </rPh>
    <rPh sb="491" eb="493">
      <t>フキュウ</t>
    </rPh>
    <rPh sb="493" eb="495">
      <t>ソクシン</t>
    </rPh>
    <rPh sb="501" eb="503">
      <t>イッソウ</t>
    </rPh>
    <rPh sb="503" eb="504">
      <t>ツト</t>
    </rPh>
    <rPh sb="508" eb="5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</si>
</sst>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57-4000-8FF9-D6A6E78601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0.19</c:v>
                </c:pt>
                <c:pt idx="3">
                  <c:v>0.16</c:v>
                </c:pt>
                <c:pt idx="4">
                  <c:v>0.04</c:v>
                </c:pt>
              </c:numCache>
            </c:numRef>
          </c:val>
          <c:smooth val="0"/>
          <c:extLst>
            <c:ext xmlns:c16="http://schemas.microsoft.com/office/drawing/2014/chart" uri="{C3380CC4-5D6E-409C-BE32-E72D297353CC}">
              <c16:uniqueId val="{00000001-CC57-4000-8FF9-D6A6E78601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AE-4DEC-BF9B-73FFD68685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51.05</c:v>
                </c:pt>
                <c:pt idx="3">
                  <c:v>50.12</c:v>
                </c:pt>
                <c:pt idx="4">
                  <c:v>64.510000000000005</c:v>
                </c:pt>
              </c:numCache>
            </c:numRef>
          </c:val>
          <c:smooth val="0"/>
          <c:extLst>
            <c:ext xmlns:c16="http://schemas.microsoft.com/office/drawing/2014/chart" uri="{C3380CC4-5D6E-409C-BE32-E72D297353CC}">
              <c16:uniqueId val="{00000001-B5AE-4DEC-BF9B-73FFD68685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81.31</c:v>
                </c:pt>
                <c:pt idx="1">
                  <c:v>80.75</c:v>
                </c:pt>
                <c:pt idx="2">
                  <c:v>79.930000000000007</c:v>
                </c:pt>
                <c:pt idx="3">
                  <c:v>80.73</c:v>
                </c:pt>
                <c:pt idx="4">
                  <c:v>81.13</c:v>
                </c:pt>
              </c:numCache>
            </c:numRef>
          </c:val>
          <c:extLst>
            <c:ext xmlns:c16="http://schemas.microsoft.com/office/drawing/2014/chart" uri="{C3380CC4-5D6E-409C-BE32-E72D297353CC}">
              <c16:uniqueId val="{00000000-BCCE-4E26-9601-D6054B6FAA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87.52</c:v>
                </c:pt>
                <c:pt idx="3">
                  <c:v>86.63</c:v>
                </c:pt>
                <c:pt idx="4">
                  <c:v>91.62</c:v>
                </c:pt>
              </c:numCache>
            </c:numRef>
          </c:val>
          <c:smooth val="0"/>
          <c:extLst>
            <c:ext xmlns:c16="http://schemas.microsoft.com/office/drawing/2014/chart" uri="{C3380CC4-5D6E-409C-BE32-E72D297353CC}">
              <c16:uniqueId val="{00000001-BCCE-4E26-9601-D6054B6FAA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80.73</c:v>
                </c:pt>
                <c:pt idx="1">
                  <c:v>96.12</c:v>
                </c:pt>
                <c:pt idx="2">
                  <c:v>94.57</c:v>
                </c:pt>
                <c:pt idx="3">
                  <c:v>97.87</c:v>
                </c:pt>
                <c:pt idx="4">
                  <c:v>90.02</c:v>
                </c:pt>
              </c:numCache>
            </c:numRef>
          </c:val>
          <c:extLst>
            <c:ext xmlns:c16="http://schemas.microsoft.com/office/drawing/2014/chart" uri="{C3380CC4-5D6E-409C-BE32-E72D297353CC}">
              <c16:uniqueId val="{00000000-99F6-4E9C-9ACF-4AD1F36B58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F6-4E9C-9ACF-4AD1F36B58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B6-4334-8044-2F101F2963B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B6-4334-8044-2F101F2963B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5-41A1-BCF1-E604558A4D3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5-41A1-BCF1-E604558A4D3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A1-413E-8201-9B9D429FC9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A1-413E-8201-9B9D429FC9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F8-4E14-A972-BCBD591E85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F8-4E14-A972-BCBD591E85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1046.67</c:v>
                </c:pt>
                <c:pt idx="1">
                  <c:v>402.47</c:v>
                </c:pt>
                <c:pt idx="2">
                  <c:v>473.86</c:v>
                </c:pt>
                <c:pt idx="3">
                  <c:v>354.86</c:v>
                </c:pt>
                <c:pt idx="4">
                  <c:v>613.74</c:v>
                </c:pt>
              </c:numCache>
            </c:numRef>
          </c:val>
          <c:extLst>
            <c:ext xmlns:c16="http://schemas.microsoft.com/office/drawing/2014/chart" uri="{C3380CC4-5D6E-409C-BE32-E72D297353CC}">
              <c16:uniqueId val="{00000000-F9A7-4BE6-8D01-2EF556D87A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1120.55</c:v>
                </c:pt>
                <c:pt idx="3">
                  <c:v>855.79</c:v>
                </c:pt>
                <c:pt idx="4">
                  <c:v>1023.34</c:v>
                </c:pt>
              </c:numCache>
            </c:numRef>
          </c:val>
          <c:smooth val="0"/>
          <c:extLst>
            <c:ext xmlns:c16="http://schemas.microsoft.com/office/drawing/2014/chart" uri="{C3380CC4-5D6E-409C-BE32-E72D297353CC}">
              <c16:uniqueId val="{00000001-F9A7-4BE6-8D01-2EF556D87A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60.56</c:v>
                </c:pt>
                <c:pt idx="1">
                  <c:v>82.98</c:v>
                </c:pt>
                <c:pt idx="2">
                  <c:v>83.1</c:v>
                </c:pt>
                <c:pt idx="3">
                  <c:v>88.6</c:v>
                </c:pt>
                <c:pt idx="4">
                  <c:v>71.680000000000007</c:v>
                </c:pt>
              </c:numCache>
            </c:numRef>
          </c:val>
          <c:extLst>
            <c:ext xmlns:c16="http://schemas.microsoft.com/office/drawing/2014/chart" uri="{C3380CC4-5D6E-409C-BE32-E72D297353CC}">
              <c16:uniqueId val="{00000000-8FF6-4CD4-B975-D3AC00B8F1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73.28</c:v>
                </c:pt>
                <c:pt idx="3">
                  <c:v>82.82</c:v>
                </c:pt>
                <c:pt idx="4">
                  <c:v>82.26</c:v>
                </c:pt>
              </c:numCache>
            </c:numRef>
          </c:val>
          <c:smooth val="0"/>
          <c:extLst>
            <c:ext xmlns:c16="http://schemas.microsoft.com/office/drawing/2014/chart" uri="{C3380CC4-5D6E-409C-BE32-E72D297353CC}">
              <c16:uniqueId val="{00000001-8FF6-4CD4-B975-D3AC00B8F1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210.32</c:v>
                </c:pt>
                <c:pt idx="1">
                  <c:v>154.96</c:v>
                </c:pt>
                <c:pt idx="2">
                  <c:v>156.24</c:v>
                </c:pt>
                <c:pt idx="3">
                  <c:v>150</c:v>
                </c:pt>
                <c:pt idx="4">
                  <c:v>150</c:v>
                </c:pt>
              </c:numCache>
            </c:numRef>
          </c:val>
          <c:extLst>
            <c:ext xmlns:c16="http://schemas.microsoft.com/office/drawing/2014/chart" uri="{C3380CC4-5D6E-409C-BE32-E72D297353CC}">
              <c16:uniqueId val="{00000000-CFDC-47E1-86D9-69937CECA1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193.1</c:v>
                </c:pt>
                <c:pt idx="3">
                  <c:v>165.76</c:v>
                </c:pt>
                <c:pt idx="4">
                  <c:v>154.25</c:v>
                </c:pt>
              </c:numCache>
            </c:numRef>
          </c:val>
          <c:smooth val="0"/>
          <c:extLst>
            <c:ext xmlns:c16="http://schemas.microsoft.com/office/drawing/2014/chart" uri="{C3380CC4-5D6E-409C-BE32-E72D297353CC}">
              <c16:uniqueId val="{00000001-CFDC-47E1-86D9-69937CECA1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高浜市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Bc2</v>
      </c>
      <c r="X8" s="71"/>
      <c r="Y8" s="71"/>
      <c r="Z8" s="71"/>
      <c r="AA8" s="71"/>
      <c r="AB8" s="71"/>
      <c r="AC8" s="71"/>
      <c r="AD8" s="72" t="str">
        <f>データ!$M$6</f>
        <v>非設置</v>
      </c>
      <c r="AE8" s="72"/>
      <c r="AF8" s="72"/>
      <c r="AG8" s="72"/>
      <c r="AH8" s="72"/>
      <c r="AI8" s="72"/>
      <c r="AJ8" s="72"/>
      <c r="AK8" s="3"/>
      <c r="AL8" s="68">
        <f>データ!S6</f>
        <v>48579</v>
      </c>
      <c r="AM8" s="68"/>
      <c r="AN8" s="68"/>
      <c r="AO8" s="68"/>
      <c r="AP8" s="68"/>
      <c r="AQ8" s="68"/>
      <c r="AR8" s="68"/>
      <c r="AS8" s="68"/>
      <c r="AT8" s="67">
        <f>データ!T6</f>
        <v>13.11</v>
      </c>
      <c r="AU8" s="67"/>
      <c r="AV8" s="67"/>
      <c r="AW8" s="67"/>
      <c r="AX8" s="67"/>
      <c r="AY8" s="67"/>
      <c r="AZ8" s="67"/>
      <c r="BA8" s="67"/>
      <c r="BB8" s="67">
        <f>データ!U6</f>
        <v>3705.49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62.33</v>
      </c>
      <c r="Q10" s="67"/>
      <c r="R10" s="67"/>
      <c r="S10" s="67"/>
      <c r="T10" s="67"/>
      <c r="U10" s="67"/>
      <c r="V10" s="67"/>
      <c r="W10" s="67">
        <f>データ!Q6</f>
        <v>94.8</v>
      </c>
      <c r="X10" s="67"/>
      <c r="Y10" s="67"/>
      <c r="Z10" s="67"/>
      <c r="AA10" s="67"/>
      <c r="AB10" s="67"/>
      <c r="AC10" s="67"/>
      <c r="AD10" s="68">
        <f>データ!R6</f>
        <v>1728</v>
      </c>
      <c r="AE10" s="68"/>
      <c r="AF10" s="68"/>
      <c r="AG10" s="68"/>
      <c r="AH10" s="68"/>
      <c r="AI10" s="68"/>
      <c r="AJ10" s="68"/>
      <c r="AK10" s="2"/>
      <c r="AL10" s="68">
        <f>データ!V6</f>
        <v>30458</v>
      </c>
      <c r="AM10" s="68"/>
      <c r="AN10" s="68"/>
      <c r="AO10" s="68"/>
      <c r="AP10" s="68"/>
      <c r="AQ10" s="68"/>
      <c r="AR10" s="68"/>
      <c r="AS10" s="68"/>
      <c r="AT10" s="67">
        <f>データ!W6</f>
        <v>5.24</v>
      </c>
      <c r="AU10" s="67"/>
      <c r="AV10" s="67"/>
      <c r="AW10" s="67"/>
      <c r="AX10" s="67"/>
      <c r="AY10" s="67"/>
      <c r="AZ10" s="67"/>
      <c r="BA10" s="67"/>
      <c r="BB10" s="67">
        <f>データ!X6</f>
        <v>5812.6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YRoB6f4UlDDxWQ0vPaY7MIwUgZrkWGyWXafoPZZl6iY920fpjzJzT8RtVkJx0J6JXL+Z3Hb7pOgStIG8G5IsnQ==" saltValue="yzZdUc22MSd2LZleBdt5x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232271</v>
      </c>
      <c r="D6" s="33">
        <f t="shared" si="3"/>
        <v>47</v>
      </c>
      <c r="E6" s="33">
        <f t="shared" si="3"/>
        <v>17</v>
      </c>
      <c r="F6" s="33">
        <f t="shared" si="3"/>
        <v>1</v>
      </c>
      <c r="G6" s="33">
        <f t="shared" si="3"/>
        <v>0</v>
      </c>
      <c r="H6" s="33" t="str">
        <f t="shared" si="3"/>
        <v>愛知県　高浜市</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62.33</v>
      </c>
      <c r="Q6" s="34">
        <f t="shared" si="3"/>
        <v>94.8</v>
      </c>
      <c r="R6" s="34">
        <f t="shared" si="3"/>
        <v>1728</v>
      </c>
      <c r="S6" s="34">
        <f t="shared" si="3"/>
        <v>48579</v>
      </c>
      <c r="T6" s="34">
        <f t="shared" si="3"/>
        <v>13.11</v>
      </c>
      <c r="U6" s="34">
        <f t="shared" si="3"/>
        <v>3705.49</v>
      </c>
      <c r="V6" s="34">
        <f t="shared" si="3"/>
        <v>30458</v>
      </c>
      <c r="W6" s="34">
        <f t="shared" si="3"/>
        <v>5.24</v>
      </c>
      <c r="X6" s="34">
        <f t="shared" si="3"/>
        <v>5812.6</v>
      </c>
      <c r="Y6" s="35">
        <f>IF(Y7="",NA(),Y7)</f>
        <v>80.73</v>
      </c>
      <c r="Z6" s="35">
        <f t="shared" ref="Z6:AH6" si="4">IF(Z7="",NA(),Z7)</f>
        <v>96.12</v>
      </c>
      <c r="AA6" s="35">
        <f t="shared" si="4"/>
        <v>94.57</v>
      </c>
      <c r="AB6" s="35">
        <f t="shared" si="4"/>
        <v>97.87</v>
      </c>
      <c r="AC6" s="35">
        <f t="shared" si="4"/>
        <v>90.02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1046.67</v>
      </c>
      <c r="BG6" s="35">
        <f t="shared" ref="BG6:BO6" si="7">IF(BG7="",NA(),BG7)</f>
        <v>402.47</v>
      </c>
      <c r="BH6" s="35">
        <f t="shared" si="7"/>
        <v>473.86</v>
      </c>
      <c r="BI6" s="35">
        <f t="shared" si="7"/>
        <v>354.86</v>
      </c>
      <c r="BJ6" s="35">
        <f t="shared" si="7"/>
        <v>613.74</v>
      </c>
      <c r="BK6" s="35">
        <f t="shared" si="7"/>
        <v>1067.74</v>
      </c>
      <c r="BL6" s="35">
        <f t="shared" si="7"/>
        <v>1018.27</v>
      </c>
      <c r="BM6" s="35">
        <f t="shared" si="7"/>
        <v>1120.55</v>
      </c>
      <c r="BN6" s="35">
        <f t="shared" si="7"/>
        <v>855.79</v>
      </c>
      <c r="BO6" s="35">
        <f t="shared" si="7"/>
        <v>1023.34</v>
      </c>
      <c r="BP6" s="34" t="str">
        <f>IF(BP7="","",IF(BP7="-","【-】","【"&amp;SUBSTITUTE(TEXT(BP7,"#,##0.00"),"-","△")&amp;"】"))</f>
        <v>【682.78】</v>
      </c>
      <c r="BQ6" s="35">
        <f>IF(BQ7="",NA(),BQ7)</f>
        <v>60.56</v>
      </c>
      <c r="BR6" s="35">
        <f t="shared" ref="BR6:BZ6" si="8">IF(BR7="",NA(),BR7)</f>
        <v>82.98</v>
      </c>
      <c r="BS6" s="35">
        <f t="shared" si="8"/>
        <v>83.1</v>
      </c>
      <c r="BT6" s="35">
        <f t="shared" si="8"/>
        <v>88.6</v>
      </c>
      <c r="BU6" s="35">
        <f t="shared" si="8"/>
        <v>71.680000000000007</v>
      </c>
      <c r="BV6" s="35">
        <f t="shared" si="8"/>
        <v>73.569999999999993</v>
      </c>
      <c r="BW6" s="35">
        <f t="shared" si="8"/>
        <v>71.569999999999993</v>
      </c>
      <c r="BX6" s="35">
        <f t="shared" si="8"/>
        <v>73.28</v>
      </c>
      <c r="BY6" s="35">
        <f t="shared" si="8"/>
        <v>82.82</v>
      </c>
      <c r="BZ6" s="35">
        <f t="shared" si="8"/>
        <v>82.26</v>
      </c>
      <c r="CA6" s="34" t="str">
        <f>IF(CA7="","",IF(CA7="-","【-】","【"&amp;SUBSTITUTE(TEXT(CA7,"#,##0.00"),"-","△")&amp;"】"))</f>
        <v>【100.91】</v>
      </c>
      <c r="CB6" s="35">
        <f>IF(CB7="",NA(),CB7)</f>
        <v>210.32</v>
      </c>
      <c r="CC6" s="35">
        <f t="shared" ref="CC6:CK6" si="9">IF(CC7="",NA(),CC7)</f>
        <v>154.96</v>
      </c>
      <c r="CD6" s="35">
        <f t="shared" si="9"/>
        <v>156.24</v>
      </c>
      <c r="CE6" s="35">
        <f t="shared" si="9"/>
        <v>150</v>
      </c>
      <c r="CF6" s="35">
        <f t="shared" si="9"/>
        <v>150</v>
      </c>
      <c r="CG6" s="35">
        <f t="shared" si="9"/>
        <v>184.87</v>
      </c>
      <c r="CH6" s="35">
        <f t="shared" si="9"/>
        <v>195.88</v>
      </c>
      <c r="CI6" s="35">
        <f t="shared" si="9"/>
        <v>193.1</v>
      </c>
      <c r="CJ6" s="35">
        <f t="shared" si="9"/>
        <v>165.76</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51.08</v>
      </c>
      <c r="CS6" s="35">
        <f t="shared" si="10"/>
        <v>49.75</v>
      </c>
      <c r="CT6" s="35">
        <f t="shared" si="10"/>
        <v>51.05</v>
      </c>
      <c r="CU6" s="35">
        <f t="shared" si="10"/>
        <v>50.12</v>
      </c>
      <c r="CV6" s="35">
        <f t="shared" si="10"/>
        <v>64.510000000000005</v>
      </c>
      <c r="CW6" s="34" t="str">
        <f>IF(CW7="","",IF(CW7="-","【-】","【"&amp;SUBSTITUTE(TEXT(CW7,"#,##0.00"),"-","△")&amp;"】"))</f>
        <v>【58.98】</v>
      </c>
      <c r="CX6" s="35">
        <f>IF(CX7="",NA(),CX7)</f>
        <v>81.31</v>
      </c>
      <c r="CY6" s="35">
        <f t="shared" ref="CY6:DG6" si="11">IF(CY7="",NA(),CY7)</f>
        <v>80.75</v>
      </c>
      <c r="CZ6" s="35">
        <f t="shared" si="11"/>
        <v>79.930000000000007</v>
      </c>
      <c r="DA6" s="35">
        <f t="shared" si="11"/>
        <v>80.73</v>
      </c>
      <c r="DB6" s="35">
        <f t="shared" si="11"/>
        <v>81.13</v>
      </c>
      <c r="DC6" s="35">
        <f t="shared" si="11"/>
        <v>88.59</v>
      </c>
      <c r="DD6" s="35">
        <f t="shared" si="11"/>
        <v>87.85</v>
      </c>
      <c r="DE6" s="35">
        <f t="shared" si="11"/>
        <v>87.52</v>
      </c>
      <c r="DF6" s="35">
        <f t="shared" si="11"/>
        <v>86.63</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0.16</v>
      </c>
      <c r="EL6" s="35">
        <f t="shared" si="14"/>
        <v>0.19</v>
      </c>
      <c r="EM6" s="35">
        <f t="shared" si="14"/>
        <v>0.16</v>
      </c>
      <c r="EN6" s="35">
        <f t="shared" si="14"/>
        <v>0.04</v>
      </c>
      <c r="EO6" s="34" t="str">
        <f>IF(EO7="","",IF(EO7="-","【-】","【"&amp;SUBSTITUTE(TEXT(EO7,"#,##0.00"),"-","△")&amp;"】"))</f>
        <v>【0.23】</v>
      </c>
    </row>
    <row r="7" spans="1:145" s="36" customFormat="1" x14ac:dyDescent="0.15">
      <c r="A7" s="28"/>
      <c r="B7" s="37">
        <v>2018</v>
      </c>
      <c r="C7" s="37">
        <v>232271</v>
      </c>
      <c r="D7" s="37">
        <v>47</v>
      </c>
      <c r="E7" s="37">
        <v>17</v>
      </c>
      <c r="F7" s="37">
        <v>1</v>
      </c>
      <c r="G7" s="37">
        <v>0</v>
      </c>
      <c r="H7" s="37" t="s">
        <v>98</v>
      </c>
      <c r="I7" s="37" t="s">
        <v>99</v>
      </c>
      <c r="J7" s="37" t="s">
        <v>100</v>
      </c>
      <c r="K7" s="37" t="s">
        <v>101</v>
      </c>
      <c r="L7" s="37" t="s">
        <v>102</v>
      </c>
      <c r="M7" s="37" t="s">
        <v>103</v>
      </c>
      <c r="N7" s="38" t="s">
        <v>104</v>
      </c>
      <c r="O7" s="38" t="s">
        <v>105</v>
      </c>
      <c r="P7" s="38">
        <v>62.33</v>
      </c>
      <c r="Q7" s="38">
        <v>94.8</v>
      </c>
      <c r="R7" s="38">
        <v>1728</v>
      </c>
      <c r="S7" s="38">
        <v>48579</v>
      </c>
      <c r="T7" s="38">
        <v>13.11</v>
      </c>
      <c r="U7" s="38">
        <v>3705.49</v>
      </c>
      <c r="V7" s="38">
        <v>30458</v>
      </c>
      <c r="W7" s="38">
        <v>5.24</v>
      </c>
      <c r="X7" s="38">
        <v>5812.6</v>
      </c>
      <c r="Y7" s="38">
        <v>80.73</v>
      </c>
      <c r="Z7" s="38">
        <v>96.12</v>
      </c>
      <c r="AA7" s="38">
        <v>94.57</v>
      </c>
      <c r="AB7" s="38">
        <v>97.87</v>
      </c>
      <c r="AC7" s="38">
        <v>90.02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1046.67</v>
      </c>
      <c r="BG7" s="38">
        <v>402.47</v>
      </c>
      <c r="BH7" s="38">
        <v>473.86</v>
      </c>
      <c r="BI7" s="38">
        <v>354.86</v>
      </c>
      <c r="BJ7" s="38">
        <v>613.74</v>
      </c>
      <c r="BK7" s="38">
        <v>1067.74</v>
      </c>
      <c r="BL7" s="38">
        <v>1018.27</v>
      </c>
      <c r="BM7" s="38">
        <v>1120.55</v>
      </c>
      <c r="BN7" s="38">
        <v>855.79</v>
      </c>
      <c r="BO7" s="38">
        <v>1023.34</v>
      </c>
      <c r="BP7" s="38">
        <v>682.78</v>
      </c>
      <c r="BQ7" s="38">
        <v>60.56</v>
      </c>
      <c r="BR7" s="38">
        <v>82.98</v>
      </c>
      <c r="BS7" s="38">
        <v>83.1</v>
      </c>
      <c r="BT7" s="38">
        <v>88.6</v>
      </c>
      <c r="BU7" s="38">
        <v>71.680000000000007</v>
      </c>
      <c r="BV7" s="38">
        <v>73.569999999999993</v>
      </c>
      <c r="BW7" s="38">
        <v>71.569999999999993</v>
      </c>
      <c r="BX7" s="38">
        <v>73.28</v>
      </c>
      <c r="BY7" s="38">
        <v>82.82</v>
      </c>
      <c r="BZ7" s="38">
        <v>82.26</v>
      </c>
      <c r="CA7" s="38">
        <v>100.91</v>
      </c>
      <c r="CB7" s="38">
        <v>210.32</v>
      </c>
      <c r="CC7" s="38">
        <v>154.96</v>
      </c>
      <c r="CD7" s="38">
        <v>156.24</v>
      </c>
      <c r="CE7" s="38">
        <v>150</v>
      </c>
      <c r="CF7" s="38">
        <v>150</v>
      </c>
      <c r="CG7" s="38">
        <v>184.87</v>
      </c>
      <c r="CH7" s="38">
        <v>195.88</v>
      </c>
      <c r="CI7" s="38">
        <v>193.1</v>
      </c>
      <c r="CJ7" s="38">
        <v>165.76</v>
      </c>
      <c r="CK7" s="38">
        <v>154.25</v>
      </c>
      <c r="CL7" s="38">
        <v>136.86000000000001</v>
      </c>
      <c r="CM7" s="38" t="s">
        <v>104</v>
      </c>
      <c r="CN7" s="38" t="s">
        <v>104</v>
      </c>
      <c r="CO7" s="38" t="s">
        <v>104</v>
      </c>
      <c r="CP7" s="38" t="s">
        <v>104</v>
      </c>
      <c r="CQ7" s="38" t="s">
        <v>104</v>
      </c>
      <c r="CR7" s="38">
        <v>51.08</v>
      </c>
      <c r="CS7" s="38">
        <v>49.75</v>
      </c>
      <c r="CT7" s="38">
        <v>51.05</v>
      </c>
      <c r="CU7" s="38">
        <v>50.12</v>
      </c>
      <c r="CV7" s="38">
        <v>64.510000000000005</v>
      </c>
      <c r="CW7" s="38">
        <v>58.98</v>
      </c>
      <c r="CX7" s="38">
        <v>81.31</v>
      </c>
      <c r="CY7" s="38">
        <v>80.75</v>
      </c>
      <c r="CZ7" s="38">
        <v>79.930000000000007</v>
      </c>
      <c r="DA7" s="38">
        <v>80.73</v>
      </c>
      <c r="DB7" s="38">
        <v>81.13</v>
      </c>
      <c r="DC7" s="38">
        <v>88.59</v>
      </c>
      <c r="DD7" s="38">
        <v>87.85</v>
      </c>
      <c r="DE7" s="38">
        <v>87.52</v>
      </c>
      <c r="DF7" s="38">
        <v>86.63</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0.16</v>
      </c>
      <c r="EL7" s="38">
        <v>0.19</v>
      </c>
      <c r="EM7" s="38">
        <v>0.16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神谷 勝弘</cp:lastModifiedBy>
  <dcterms:created xsi:type="dcterms:W3CDTF">2019-12-05T05:05:19Z</dcterms:created>
  <dcterms:modified xsi:type="dcterms:W3CDTF">2020-02-10T07:52:49Z</dcterms:modified>
  <cp:category/>
</cp:coreProperties>
</file>