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5 花井（上水道等）\11経営比較分析表\02修正後\56　北名古屋水道企業団\"/>
    </mc:Choice>
  </mc:AlternateContent>
  <workbookProtection workbookAlgorithmName="SHA-512" workbookHashValue="upnFJfLjIJThUyvpB8u9kNVygbcV47Dlsa0+96vgLjFVPznX/G7hUYp56EHWwgopD7kD0ddmXPEb8X1h42r/IA==" workbookSaltValue="cUaCowMOpKA5FRnjXnSEa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<sst xmlns="http://schemas.openxmlformats.org/spreadsheetml/2006/main" count="223" uniqueCount="107">
  <si>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</si>
  <si>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</si>
  <si>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</si>
  <si>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</si>
  <si>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</si>
  <si>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</si>
  <si>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</si>
  <si>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</si>
  <si>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</si>
  <si>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</si>
  <si>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</si>
  <si>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</si>
  <si>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</si>
  <si>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</si>
  <si>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</si>
  <si>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</si>
  <si>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</si>
  <si>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</si>
  <si>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</si>
  <si>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</si>
  <si>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</si>
  <si>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</si>
  <si>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</si>
  <si>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</si>
  <si>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</si>
  <si>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</si>
  <si>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</si>
  <si>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</si>
  <si>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</si>
  <si>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</si>
  <si>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</si>
  <si>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</si>
  <si>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</si>
  <si>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</si>
  <si>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</si>
  <si>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</si>
  <si>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</si>
  <si>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</si>
  <si>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</si>
  <si>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</si>
  <si>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</si>
  <si>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</si>
  <si>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</si>
  <si>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</si>
  <si>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</si>
  <si>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</si>
  <si>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</si>
  <si>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</si>
  <si>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</si>
  <si>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</si>
  <si>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</si>
  <si>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</si>
  <si>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</si>
  <si>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</si>
  <si>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</si>
  <si>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</si>
  <si>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</si>
  <si>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</si>
  <si>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</si>
  <si>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</si>
  <si>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</si>
  <si>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</si>
  <si>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</si>
  <si>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</si>
  <si>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</si>
  <si>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</si>
  <si>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</si>
  <si>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</si>
  <si>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</si>
  <si>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</si>
  <si>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</si>
  <si>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</si>
  <si>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</si>
  <si>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</si>
  <si>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</si>
  <si>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</si>
  <si>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</si>
  <si>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</si>
  <si>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</si>
  <si>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</si>
  <si>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</si>
  <si>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</si>
  <si>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</si>
  <si>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</si>
  <si>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</si>
  <si>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</si>
  <si>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</si>
  <si>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</si>
  <si>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</si>
  <si>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</si>
  <si>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</si>
  <si>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</si>
  <si>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</si>
  <si>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</si>
  <si>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</si>
  <si>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</si>
  <si>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</si>
  <si>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</si>
  <si>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</si>
  <si>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</si>
  <si>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</si>
  <si>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</si>
  <si>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</si>
  <si>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</si>
  <si>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給水収益が増加し、職員給与費が減少したこと等により経常収支比率は約3%改善した。経常収支比率は、類似団体平均値を上回って推移しており比較的良好といえるが、今後は、人口減少による収益の悪化が予測されるため、引き続き経営改革に取り組み費用の削減に努める。
③流動比率
　200%を超えているが、類似団体平均値を下回っている。H22年度以降、建設改良費を自己財源で賄ってきたが、施設更新費の増加に伴い現金預金が減少してきたため、R2年度より企業債の借入を予定している。
④企業債残高対給水収益比率
　類似団体平均値を下回っているが、③で示した通り、今後企業債の借入を予定しており、健全化に影響がでないよう留意していく必要がある。
⑤料金回収率
　100%を上回っており、料金水準は比較的適正であるといえる。
⑥給水原価
　類似団体平均値を下回っているが、引き続き経営改革に取り組み費用の削減に努める。
⑦施設利用率
　類似団体平均値を上回っており、施設の有効利用ができているといえる。
⑧有収率
　類似団体平均値より高く推移しており、引き続き老朽管の更新を計画的に実施していく。</t>
    <rPh sb="1" eb="3">
      <t>ケイジョウ</t>
    </rPh>
    <rPh sb="3" eb="5">
      <t>シュウシ</t>
    </rPh>
    <rPh sb="5" eb="7">
      <t>ヒリツ</t>
    </rPh>
    <rPh sb="9" eb="11">
      <t>キュウスイ</t>
    </rPh>
    <rPh sb="11" eb="13">
      <t>シュウエキ</t>
    </rPh>
    <rPh sb="14" eb="16">
      <t>ゾウカ</t>
    </rPh>
    <rPh sb="18" eb="20">
      <t>ショクイン</t>
    </rPh>
    <rPh sb="20" eb="22">
      <t>キュウヨ</t>
    </rPh>
    <rPh sb="22" eb="23">
      <t>ヒ</t>
    </rPh>
    <rPh sb="24" eb="26">
      <t>ゲンショウ</t>
    </rPh>
    <rPh sb="30" eb="31">
      <t>トウ</t>
    </rPh>
    <rPh sb="41" eb="42">
      <t>ヤク</t>
    </rPh>
    <rPh sb="44" eb="46">
      <t>カイゼン</t>
    </rPh>
    <rPh sb="49" eb="51">
      <t>ケイジョウ</t>
    </rPh>
    <rPh sb="51" eb="53">
      <t>シュウシ</t>
    </rPh>
    <rPh sb="53" eb="55">
      <t>ヒリツ</t>
    </rPh>
    <rPh sb="57" eb="59">
      <t>ルイジ</t>
    </rPh>
    <rPh sb="59" eb="61">
      <t>ダンタイ</t>
    </rPh>
    <rPh sb="61" eb="64">
      <t>ヘイキンチ</t>
    </rPh>
    <rPh sb="69" eb="71">
      <t>スイイ</t>
    </rPh>
    <rPh sb="75" eb="78">
      <t>ヒカクテキ</t>
    </rPh>
    <rPh sb="78" eb="80">
      <t>リョウコウ</t>
    </rPh>
    <rPh sb="86" eb="88">
      <t>コンゴ</t>
    </rPh>
    <rPh sb="92" eb="94">
      <t>ゲンショウ</t>
    </rPh>
    <rPh sb="100" eb="102">
      <t>アッカ</t>
    </rPh>
    <rPh sb="103" eb="105">
      <t>ヨソク</t>
    </rPh>
    <rPh sb="111" eb="112">
      <t>ヒ</t>
    </rPh>
    <rPh sb="113" eb="114">
      <t>ツヅ</t>
    </rPh>
    <rPh sb="115" eb="117">
      <t>ケイエイ</t>
    </rPh>
    <rPh sb="117" eb="119">
      <t>カイカク</t>
    </rPh>
    <rPh sb="120" eb="121">
      <t>ト</t>
    </rPh>
    <rPh sb="122" eb="123">
      <t>ク</t>
    </rPh>
    <rPh sb="124" eb="126">
      <t>ヒヨウ</t>
    </rPh>
    <rPh sb="127" eb="129">
      <t>サクゲン</t>
    </rPh>
    <rPh sb="130" eb="131">
      <t>ツト</t>
    </rPh>
    <rPh sb="172" eb="174">
      <t>ネンド</t>
    </rPh>
    <rPh sb="174" eb="176">
      <t>イコウ</t>
    </rPh>
    <rPh sb="177" eb="179">
      <t>ケンセツ</t>
    </rPh>
    <rPh sb="179" eb="181">
      <t>カイリョウ</t>
    </rPh>
    <rPh sb="181" eb="182">
      <t>ヒ</t>
    </rPh>
    <rPh sb="183" eb="185">
      <t>ジコ</t>
    </rPh>
    <rPh sb="185" eb="187">
      <t>ザイゲン</t>
    </rPh>
    <rPh sb="188" eb="189">
      <t>マカナ</t>
    </rPh>
    <rPh sb="195" eb="197">
      <t>シセツ</t>
    </rPh>
    <rPh sb="197" eb="199">
      <t>コウシン</t>
    </rPh>
    <rPh sb="199" eb="200">
      <t>ヒ</t>
    </rPh>
    <rPh sb="201" eb="203">
      <t>ゾウカ</t>
    </rPh>
    <rPh sb="204" eb="205">
      <t>トモナ</t>
    </rPh>
    <rPh sb="206" eb="208">
      <t>ゲンキン</t>
    </rPh>
    <rPh sb="208" eb="210">
      <t>ヨキン</t>
    </rPh>
    <rPh sb="211" eb="213">
      <t>ゲンショウ</t>
    </rPh>
    <rPh sb="222" eb="224">
      <t>ネンド</t>
    </rPh>
    <rPh sb="226" eb="228">
      <t>キギョウ</t>
    </rPh>
    <rPh sb="228" eb="229">
      <t>サイ</t>
    </rPh>
    <rPh sb="230" eb="232">
      <t>カリイレ</t>
    </rPh>
    <rPh sb="233" eb="235">
      <t>ヨテイ</t>
    </rPh>
    <rPh sb="256" eb="258">
      <t>ルイジ</t>
    </rPh>
    <rPh sb="258" eb="260">
      <t>ダンタイ</t>
    </rPh>
    <rPh sb="260" eb="263">
      <t>ヘイキンチ</t>
    </rPh>
    <rPh sb="264" eb="266">
      <t>シタマワ</t>
    </rPh>
    <rPh sb="280" eb="282">
      <t>コンゴ</t>
    </rPh>
    <rPh sb="308" eb="310">
      <t>リュウイ</t>
    </rPh>
    <rPh sb="314" eb="316">
      <t>ヒツヨウ</t>
    </rPh>
    <rPh sb="341" eb="343">
      <t>リョウキン</t>
    </rPh>
    <rPh sb="343" eb="345">
      <t>スイジュン</t>
    </rPh>
    <rPh sb="346" eb="349">
      <t>ヒカクテキ</t>
    </rPh>
    <rPh sb="349" eb="351">
      <t>テキセイ</t>
    </rPh>
    <rPh sb="375" eb="377">
      <t>シタマワ</t>
    </rPh>
    <rPh sb="383" eb="384">
      <t>ヒ</t>
    </rPh>
    <rPh sb="385" eb="386">
      <t>ツヅ</t>
    </rPh>
    <rPh sb="387" eb="389">
      <t>ケイエイ</t>
    </rPh>
    <rPh sb="389" eb="391">
      <t>カイカク</t>
    </rPh>
    <rPh sb="392" eb="393">
      <t>ト</t>
    </rPh>
    <rPh sb="394" eb="395">
      <t>ク</t>
    </rPh>
    <rPh sb="396" eb="398">
      <t>ヒヨウ</t>
    </rPh>
    <rPh sb="399" eb="401">
      <t>サクゲン</t>
    </rPh>
    <rPh sb="402" eb="403">
      <t>ツト</t>
    </rPh>
    <rPh sb="430" eb="432">
      <t>シセツ</t>
    </rPh>
    <rPh sb="466" eb="468">
      <t>スイイ</t>
    </rPh>
    <rPh sb="473" eb="474">
      <t>ヒ</t>
    </rPh>
    <rPh sb="475" eb="476">
      <t>ツヅ</t>
    </rPh>
    <rPh sb="488" eb="490">
      <t>ジッシ</t>
    </rPh>
    <phoneticPr fontId="4"/>
  </si>
  <si>
    <t>　H30年度決算においては、経営の健全性や効率性について、類似団体平均値を上回っており、健全かつ効率的に経営を行っているといえる。
　しかし今後は、人口減少や高機能節水器具の普及に伴う給水収益の減少に加え、施設の更新費用増加により、経営状況は厳しさを増すことが予測される。
　現在、経営戦略を策定中であるが、限られた予算の中で、配水場施設の更新や基幹管路の耐震化、老朽管の更新をいかに効果的に進めていくかが課題となっている。将来の水需要に応じた施設のダウンサイジングを検討するとともに、広域化、広域連携を見据えた施設の更新を考慮する等、更なる経営改革に取り組む必要がある。
令和2年度経営戦略策定予定。</t>
    <rPh sb="4" eb="6">
      <t>ネンド</t>
    </rPh>
    <rPh sb="6" eb="8">
      <t>ケッサン</t>
    </rPh>
    <rPh sb="14" eb="16">
      <t>ケイエイ</t>
    </rPh>
    <rPh sb="17" eb="20">
      <t>ケンゼンセイ</t>
    </rPh>
    <rPh sb="21" eb="23">
      <t>コウリツ</t>
    </rPh>
    <rPh sb="23" eb="24">
      <t>セイ</t>
    </rPh>
    <rPh sb="29" eb="31">
      <t>ルイジ</t>
    </rPh>
    <rPh sb="31" eb="33">
      <t>ダンタイ</t>
    </rPh>
    <rPh sb="33" eb="36">
      <t>ヘイキンチ</t>
    </rPh>
    <rPh sb="37" eb="39">
      <t>ウワマワ</t>
    </rPh>
    <rPh sb="44" eb="46">
      <t>ケンゼン</t>
    </rPh>
    <rPh sb="48" eb="51">
      <t>コウリツテキ</t>
    </rPh>
    <rPh sb="52" eb="54">
      <t>ケイエイ</t>
    </rPh>
    <rPh sb="55" eb="56">
      <t>オコナ</t>
    </rPh>
    <rPh sb="70" eb="72">
      <t>コンゴ</t>
    </rPh>
    <rPh sb="74" eb="76">
      <t>ジンコウ</t>
    </rPh>
    <rPh sb="76" eb="78">
      <t>ゲンショウ</t>
    </rPh>
    <rPh sb="79" eb="82">
      <t>コウキノウ</t>
    </rPh>
    <rPh sb="82" eb="84">
      <t>セッスイ</t>
    </rPh>
    <rPh sb="84" eb="86">
      <t>キグ</t>
    </rPh>
    <rPh sb="87" eb="89">
      <t>フキュウ</t>
    </rPh>
    <rPh sb="90" eb="91">
      <t>トモナ</t>
    </rPh>
    <rPh sb="92" eb="94">
      <t>キュウスイ</t>
    </rPh>
    <rPh sb="94" eb="96">
      <t>シュウエキ</t>
    </rPh>
    <rPh sb="97" eb="99">
      <t>ゲンショウ</t>
    </rPh>
    <rPh sb="100" eb="101">
      <t>クワ</t>
    </rPh>
    <rPh sb="103" eb="105">
      <t>シセツ</t>
    </rPh>
    <rPh sb="106" eb="108">
      <t>コウシン</t>
    </rPh>
    <rPh sb="109" eb="110">
      <t>ヨウ</t>
    </rPh>
    <rPh sb="110" eb="112">
      <t>ゾウカ</t>
    </rPh>
    <rPh sb="116" eb="118">
      <t>ケイエイ</t>
    </rPh>
    <rPh sb="118" eb="120">
      <t>ジョウキョウ</t>
    </rPh>
    <rPh sb="121" eb="122">
      <t>キビ</t>
    </rPh>
    <rPh sb="125" eb="126">
      <t>マ</t>
    </rPh>
    <rPh sb="130" eb="132">
      <t>ヨソク</t>
    </rPh>
    <rPh sb="141" eb="143">
      <t>ケイエイ</t>
    </rPh>
    <rPh sb="143" eb="145">
      <t>センリャク</t>
    </rPh>
    <rPh sb="146" eb="148">
      <t>サクテイ</t>
    </rPh>
    <rPh sb="148" eb="149">
      <t>チュウ</t>
    </rPh>
    <rPh sb="154" eb="155">
      <t>カギ</t>
    </rPh>
    <rPh sb="158" eb="160">
      <t>ヨサン</t>
    </rPh>
    <rPh sb="161" eb="162">
      <t>ナカ</t>
    </rPh>
    <rPh sb="164" eb="166">
      <t>ハイスイ</t>
    </rPh>
    <rPh sb="166" eb="167">
      <t>ジョウ</t>
    </rPh>
    <rPh sb="167" eb="169">
      <t>シセツ</t>
    </rPh>
    <rPh sb="170" eb="172">
      <t>コウシン</t>
    </rPh>
    <rPh sb="173" eb="175">
      <t>キカン</t>
    </rPh>
    <rPh sb="175" eb="177">
      <t>カンロ</t>
    </rPh>
    <rPh sb="178" eb="181">
      <t>タイシンカ</t>
    </rPh>
    <rPh sb="182" eb="184">
      <t>ロウキュウ</t>
    </rPh>
    <rPh sb="184" eb="185">
      <t>カン</t>
    </rPh>
    <rPh sb="186" eb="188">
      <t>コウシン</t>
    </rPh>
    <rPh sb="196" eb="197">
      <t>スス</t>
    </rPh>
    <rPh sb="212" eb="214">
      <t>ショウライ</t>
    </rPh>
    <rPh sb="215" eb="216">
      <t>ミズ</t>
    </rPh>
    <rPh sb="216" eb="218">
      <t>ジュヨウ</t>
    </rPh>
    <rPh sb="219" eb="220">
      <t>オウ</t>
    </rPh>
    <rPh sb="222" eb="224">
      <t>シセツ</t>
    </rPh>
    <rPh sb="234" eb="236">
      <t>ケントウ</t>
    </rPh>
    <rPh sb="243" eb="246">
      <t>コウイキカ</t>
    </rPh>
    <rPh sb="247" eb="249">
      <t>コウイキ</t>
    </rPh>
    <rPh sb="249" eb="251">
      <t>レンケイ</t>
    </rPh>
    <rPh sb="252" eb="254">
      <t>ミス</t>
    </rPh>
    <rPh sb="256" eb="258">
      <t>シセツ</t>
    </rPh>
    <rPh sb="259" eb="261">
      <t>コウシン</t>
    </rPh>
    <rPh sb="262" eb="264">
      <t>コウリョ</t>
    </rPh>
    <rPh sb="266" eb="267">
      <t>ナド</t>
    </rPh>
    <rPh sb="268" eb="269">
      <t>サラ</t>
    </rPh>
    <rPh sb="271" eb="273">
      <t>ケイエイ</t>
    </rPh>
    <rPh sb="273" eb="275">
      <t>カイカク</t>
    </rPh>
    <rPh sb="276" eb="277">
      <t>ト</t>
    </rPh>
    <rPh sb="278" eb="279">
      <t>ク</t>
    </rPh>
    <rPh sb="287" eb="289">
      <t>レイワ</t>
    </rPh>
    <rPh sb="290" eb="292">
      <t>ネンド</t>
    </rPh>
    <rPh sb="292" eb="294">
      <t>ケイエイ</t>
    </rPh>
    <rPh sb="294" eb="296">
      <t>センリャク</t>
    </rPh>
    <rPh sb="296" eb="298">
      <t>サクテイ</t>
    </rPh>
    <rPh sb="298" eb="300">
      <t>ヨテイ</t>
    </rPh>
    <phoneticPr fontId="4"/>
  </si>
  <si>
    <t>①有形固定資産減価償却率
　類似団体平均値を下回っており、比較的新しい資産が多いと判断できるが、今後配水場の制御・計装機器の更新に多額の費用が発生するため、アセットマネジメントを活用した更新計画の見直しを検討中である。
②管路経年化率
　拡張時代に埋設した管が法定耐用年数を超え始めてており、年々増加傾向にある。①で示した通り、配水場の更新に多額の費用が見込まれるが、企業債の借入を行い、引き続き老朽管の更新にも注力していく必要がある。
③管路更新率
　構成市町の下水道整備に同調して老朽管の更新を中心に行ってきたため、類似団体平均値を上回っているが、今後は基幹管路の耐震化を推進していく予定であり平均値に近づくと予測される。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29" eb="32">
      <t>ヒカクテキ</t>
    </rPh>
    <rPh sb="32" eb="33">
      <t>アタラ</t>
    </rPh>
    <rPh sb="35" eb="37">
      <t>シサン</t>
    </rPh>
    <rPh sb="38" eb="39">
      <t>オオ</t>
    </rPh>
    <rPh sb="41" eb="43">
      <t>ハンダン</t>
    </rPh>
    <rPh sb="48" eb="50">
      <t>コンゴ</t>
    </rPh>
    <rPh sb="50" eb="52">
      <t>ハイスイ</t>
    </rPh>
    <rPh sb="52" eb="53">
      <t>ジョウ</t>
    </rPh>
    <rPh sb="54" eb="56">
      <t>セイギョ</t>
    </rPh>
    <rPh sb="57" eb="59">
      <t>ケイソウ</t>
    </rPh>
    <rPh sb="59" eb="61">
      <t>キキ</t>
    </rPh>
    <rPh sb="62" eb="64">
      <t>コウシン</t>
    </rPh>
    <rPh sb="65" eb="67">
      <t>タガク</t>
    </rPh>
    <rPh sb="68" eb="70">
      <t>ヒヨウ</t>
    </rPh>
    <rPh sb="71" eb="73">
      <t>ハッセイ</t>
    </rPh>
    <rPh sb="89" eb="91">
      <t>カツヨウ</t>
    </rPh>
    <rPh sb="102" eb="104">
      <t>ケントウ</t>
    </rPh>
    <rPh sb="104" eb="105">
      <t>チュウ</t>
    </rPh>
    <rPh sb="111" eb="113">
      <t>カンロ</t>
    </rPh>
    <rPh sb="113" eb="116">
      <t>ケイネンカ</t>
    </rPh>
    <rPh sb="116" eb="117">
      <t>リツ</t>
    </rPh>
    <rPh sb="119" eb="121">
      <t>カクチョウ</t>
    </rPh>
    <rPh sb="121" eb="123">
      <t>ジダイ</t>
    </rPh>
    <rPh sb="124" eb="126">
      <t>マイセツ</t>
    </rPh>
    <rPh sb="128" eb="129">
      <t>カン</t>
    </rPh>
    <rPh sb="130" eb="132">
      <t>ホウテイ</t>
    </rPh>
    <rPh sb="132" eb="134">
      <t>タイヨウ</t>
    </rPh>
    <rPh sb="134" eb="136">
      <t>ネンスウ</t>
    </rPh>
    <rPh sb="137" eb="138">
      <t>コ</t>
    </rPh>
    <rPh sb="139" eb="140">
      <t>ハジ</t>
    </rPh>
    <rPh sb="146" eb="148">
      <t>ネンネン</t>
    </rPh>
    <rPh sb="148" eb="150">
      <t>ゾウカ</t>
    </rPh>
    <rPh sb="150" eb="152">
      <t>ケイコウ</t>
    </rPh>
    <rPh sb="158" eb="159">
      <t>シメ</t>
    </rPh>
    <rPh sb="161" eb="162">
      <t>トオ</t>
    </rPh>
    <rPh sb="164" eb="166">
      <t>ハイスイ</t>
    </rPh>
    <rPh sb="166" eb="167">
      <t>ジョウ</t>
    </rPh>
    <rPh sb="168" eb="170">
      <t>コウシン</t>
    </rPh>
    <rPh sb="171" eb="173">
      <t>タガク</t>
    </rPh>
    <rPh sb="174" eb="176">
      <t>ヒヨウ</t>
    </rPh>
    <rPh sb="177" eb="179">
      <t>ミコ</t>
    </rPh>
    <rPh sb="184" eb="186">
      <t>キギョウ</t>
    </rPh>
    <rPh sb="186" eb="187">
      <t>サイ</t>
    </rPh>
    <rPh sb="188" eb="190">
      <t>カリイレ</t>
    </rPh>
    <rPh sb="191" eb="192">
      <t>オコナ</t>
    </rPh>
    <rPh sb="194" eb="195">
      <t>ヒ</t>
    </rPh>
    <rPh sb="196" eb="197">
      <t>ツヅ</t>
    </rPh>
    <rPh sb="198" eb="200">
      <t>ロウキュウ</t>
    </rPh>
    <rPh sb="200" eb="201">
      <t>カン</t>
    </rPh>
    <rPh sb="202" eb="204">
      <t>コウシン</t>
    </rPh>
    <rPh sb="206" eb="208">
      <t>チュウリョク</t>
    </rPh>
    <rPh sb="212" eb="214">
      <t>ヒツヨウ</t>
    </rPh>
    <rPh sb="220" eb="222">
      <t>カンロ</t>
    </rPh>
    <rPh sb="222" eb="224">
      <t>コウシン</t>
    </rPh>
    <rPh sb="224" eb="225">
      <t>リツ</t>
    </rPh>
    <rPh sb="227" eb="229">
      <t>コウセイ</t>
    </rPh>
    <rPh sb="229" eb="230">
      <t>シ</t>
    </rPh>
    <rPh sb="230" eb="231">
      <t>マチ</t>
    </rPh>
    <rPh sb="232" eb="234">
      <t>ゲスイ</t>
    </rPh>
    <rPh sb="234" eb="235">
      <t>ミチ</t>
    </rPh>
    <rPh sb="235" eb="237">
      <t>セイビ</t>
    </rPh>
    <rPh sb="238" eb="240">
      <t>ドウチョウ</t>
    </rPh>
    <rPh sb="242" eb="244">
      <t>ロウキュウ</t>
    </rPh>
    <rPh sb="244" eb="245">
      <t>カン</t>
    </rPh>
    <rPh sb="246" eb="248">
      <t>コウシン</t>
    </rPh>
    <rPh sb="249" eb="251">
      <t>チュウシン</t>
    </rPh>
    <rPh sb="252" eb="253">
      <t>オコナ</t>
    </rPh>
    <rPh sb="260" eb="262">
      <t>ルイジ</t>
    </rPh>
    <rPh sb="262" eb="264">
      <t>ダンタイ</t>
    </rPh>
    <rPh sb="264" eb="267">
      <t>ヘイキンチ</t>
    </rPh>
    <rPh sb="268" eb="270">
      <t>ウワマワ</t>
    </rPh>
    <rPh sb="276" eb="278">
      <t>コンゴ</t>
    </rPh>
    <rPh sb="279" eb="281">
      <t>キカン</t>
    </rPh>
    <rPh sb="281" eb="283">
      <t>カンロ</t>
    </rPh>
    <rPh sb="284" eb="287">
      <t>タイシンカ</t>
    </rPh>
    <rPh sb="294" eb="296">
      <t>ヨテイ</t>
    </rPh>
    <rPh sb="299" eb="302">
      <t>ヘイキンチ</t>
    </rPh>
    <rPh sb="303" eb="304">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</si>
</sst>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2.5299999999999998</c:v>
                </c:pt>
                <c:pt idx="1">
                  <c:v>1.43</c:v>
                </c:pt>
                <c:pt idx="2">
                  <c:v>2.5</c:v>
                </c:pt>
                <c:pt idx="3">
                  <c:v>1.94</c:v>
                </c:pt>
                <c:pt idx="4">
                  <c:v>2.16</c:v>
                </c:pt>
              </c:numCache>
            </c:numRef>
          </c:val>
          <c:extLst>
            <c:ext xmlns:c16="http://schemas.microsoft.com/office/drawing/2014/chart" uri="{C3380CC4-5D6E-409C-BE32-E72D297353CC}">
              <c16:uniqueId val="{00000000-3306-4F86-9027-8FE208B151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3306-4F86-9027-8FE208B151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77.28</c:v>
                </c:pt>
                <c:pt idx="1">
                  <c:v>76.8</c:v>
                </c:pt>
                <c:pt idx="2">
                  <c:v>77.430000000000007</c:v>
                </c:pt>
                <c:pt idx="3">
                  <c:v>78.400000000000006</c:v>
                </c:pt>
                <c:pt idx="4">
                  <c:v>72.739999999999995</c:v>
                </c:pt>
              </c:numCache>
            </c:numRef>
          </c:val>
          <c:extLst>
            <c:ext xmlns:c16="http://schemas.microsoft.com/office/drawing/2014/chart" uri="{C3380CC4-5D6E-409C-BE32-E72D297353CC}">
              <c16:uniqueId val="{00000000-6AED-4097-AACC-41EE812D16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AED-4097-AACC-41EE812D16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93.37</c:v>
                </c:pt>
                <c:pt idx="1">
                  <c:v>93.83</c:v>
                </c:pt>
                <c:pt idx="2">
                  <c:v>93.94</c:v>
                </c:pt>
                <c:pt idx="3">
                  <c:v>93.42</c:v>
                </c:pt>
                <c:pt idx="4">
                  <c:v>93.72</c:v>
                </c:pt>
              </c:numCache>
            </c:numRef>
          </c:val>
          <c:extLst>
            <c:ext xmlns:c16="http://schemas.microsoft.com/office/drawing/2014/chart" uri="{C3380CC4-5D6E-409C-BE32-E72D297353CC}">
              <c16:uniqueId val="{00000000-2F1D-4233-8501-06D315060C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F1D-4233-8501-06D315060C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118.94</c:v>
                </c:pt>
                <c:pt idx="1">
                  <c:v>115.8</c:v>
                </c:pt>
                <c:pt idx="2">
                  <c:v>118.27</c:v>
                </c:pt>
                <c:pt idx="3">
                  <c:v>117.07</c:v>
                </c:pt>
                <c:pt idx="4">
                  <c:v>120.13</c:v>
                </c:pt>
              </c:numCache>
            </c:numRef>
          </c:val>
          <c:extLst>
            <c:ext xmlns:c16="http://schemas.microsoft.com/office/drawing/2014/chart" uri="{C3380CC4-5D6E-409C-BE32-E72D297353CC}">
              <c16:uniqueId val="{00000000-A784-46CE-910A-BD99FC9B0F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784-46CE-910A-BD99FC9B0F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41.77</c:v>
                </c:pt>
                <c:pt idx="1">
                  <c:v>42.73</c:v>
                </c:pt>
                <c:pt idx="2">
                  <c:v>43.73</c:v>
                </c:pt>
                <c:pt idx="3">
                  <c:v>44.12</c:v>
                </c:pt>
                <c:pt idx="4">
                  <c:v>44.42</c:v>
                </c:pt>
              </c:numCache>
            </c:numRef>
          </c:val>
          <c:extLst>
            <c:ext xmlns:c16="http://schemas.microsoft.com/office/drawing/2014/chart" uri="{C3380CC4-5D6E-409C-BE32-E72D297353CC}">
              <c16:uniqueId val="{00000000-2020-4C64-A095-EEACD6BE58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020-4C64-A095-EEACD6BE58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13.74</c:v>
                </c:pt>
                <c:pt idx="1">
                  <c:v>13.61</c:v>
                </c:pt>
                <c:pt idx="2">
                  <c:v>13.88</c:v>
                </c:pt>
                <c:pt idx="3">
                  <c:v>15.28</c:v>
                </c:pt>
                <c:pt idx="4">
                  <c:v>17.170000000000002</c:v>
                </c:pt>
              </c:numCache>
            </c:numRef>
          </c:val>
          <c:extLst>
            <c:ext xmlns:c16="http://schemas.microsoft.com/office/drawing/2014/chart" uri="{C3380CC4-5D6E-409C-BE32-E72D297353CC}">
              <c16:uniqueId val="{00000000-E536-46EA-94FF-DEC873684C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E536-46EA-94FF-DEC873684C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8-40B9-8165-86418939C7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3A8-40B9-8165-86418939C7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292.43</c:v>
                </c:pt>
                <c:pt idx="1">
                  <c:v>256.39</c:v>
                </c:pt>
                <c:pt idx="2">
                  <c:v>291.99</c:v>
                </c:pt>
                <c:pt idx="3">
                  <c:v>229.39</c:v>
                </c:pt>
                <c:pt idx="4">
                  <c:v>204.81</c:v>
                </c:pt>
              </c:numCache>
            </c:numRef>
          </c:val>
          <c:extLst>
            <c:ext xmlns:c16="http://schemas.microsoft.com/office/drawing/2014/chart" uri="{C3380CC4-5D6E-409C-BE32-E72D297353CC}">
              <c16:uniqueId val="{00000000-D2EA-4BAD-91F0-585FB4C86E5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2EA-4BAD-91F0-585FB4C86E5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175.23</c:v>
                </c:pt>
                <c:pt idx="1">
                  <c:v>163.78</c:v>
                </c:pt>
                <c:pt idx="2">
                  <c:v>151.29</c:v>
                </c:pt>
                <c:pt idx="3">
                  <c:v>138.18</c:v>
                </c:pt>
                <c:pt idx="4">
                  <c:v>126.35</c:v>
                </c:pt>
              </c:numCache>
            </c:numRef>
          </c:val>
          <c:extLst>
            <c:ext xmlns:c16="http://schemas.microsoft.com/office/drawing/2014/chart" uri="{C3380CC4-5D6E-409C-BE32-E72D297353CC}">
              <c16:uniqueId val="{00000000-FFF1-4D83-9F41-01719621A5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FF1-4D83-9F41-01719621A5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120.52</c:v>
                </c:pt>
                <c:pt idx="1">
                  <c:v>117.64</c:v>
                </c:pt>
                <c:pt idx="2">
                  <c:v>120.16</c:v>
                </c:pt>
                <c:pt idx="3">
                  <c:v>118.99</c:v>
                </c:pt>
                <c:pt idx="4">
                  <c:v>122.39</c:v>
                </c:pt>
              </c:numCache>
            </c:numRef>
          </c:val>
          <c:extLst>
            <c:ext xmlns:c16="http://schemas.microsoft.com/office/drawing/2014/chart" uri="{C3380CC4-5D6E-409C-BE32-E72D297353CC}">
              <c16:uniqueId val="{00000000-C27B-4948-BEF9-84D4E0D475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27B-4948-BEF9-84D4E0D475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137.44</c:v>
                </c:pt>
                <c:pt idx="1">
                  <c:v>140.93</c:v>
                </c:pt>
                <c:pt idx="2">
                  <c:v>138.13</c:v>
                </c:pt>
                <c:pt idx="3">
                  <c:v>140.11000000000001</c:v>
                </c:pt>
                <c:pt idx="4">
                  <c:v>136.61000000000001</c:v>
                </c:pt>
              </c:numCache>
            </c:numRef>
          </c:val>
          <c:extLst>
            <c:ext xmlns:c16="http://schemas.microsoft.com/office/drawing/2014/chart" uri="{C3380CC4-5D6E-409C-BE32-E72D297353CC}">
              <c16:uniqueId val="{00000000-83F3-416E-BEE6-193F590381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3F3-416E-BEE6-193F590381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北名古屋水道企業団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自治体職員 民間企業出身</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75.290000000000006</v>
      </c>
      <c r="J10" s="52"/>
      <c r="K10" s="52"/>
      <c r="L10" s="52"/>
      <c r="M10" s="52"/>
      <c r="N10" s="52"/>
      <c r="O10" s="63"/>
      <c r="P10" s="53">
        <f>データ!$P$6</f>
        <v>97.3</v>
      </c>
      <c r="Q10" s="53"/>
      <c r="R10" s="53"/>
      <c r="S10" s="53"/>
      <c r="T10" s="53"/>
      <c r="U10" s="53"/>
      <c r="V10" s="53"/>
      <c r="W10" s="60">
        <f>データ!$Q$6</f>
        <v>2808</v>
      </c>
      <c r="X10" s="60"/>
      <c r="Y10" s="60"/>
      <c r="Z10" s="60"/>
      <c r="AA10" s="60"/>
      <c r="AB10" s="60"/>
      <c r="AC10" s="60"/>
      <c r="AD10" s="2"/>
      <c r="AE10" s="2"/>
      <c r="AF10" s="2"/>
      <c r="AG10" s="2"/>
      <c r="AH10" s="4"/>
      <c r="AI10" s="4"/>
      <c r="AJ10" s="4"/>
      <c r="AK10" s="4"/>
      <c r="AL10" s="60">
        <f>データ!$U$6</f>
        <v>99072</v>
      </c>
      <c r="AM10" s="60"/>
      <c r="AN10" s="60"/>
      <c r="AO10" s="60"/>
      <c r="AP10" s="60"/>
      <c r="AQ10" s="60"/>
      <c r="AR10" s="60"/>
      <c r="AS10" s="60"/>
      <c r="AT10" s="51">
        <f>データ!$V$6</f>
        <v>22.21</v>
      </c>
      <c r="AU10" s="52"/>
      <c r="AV10" s="52"/>
      <c r="AW10" s="52"/>
      <c r="AX10" s="52"/>
      <c r="AY10" s="52"/>
      <c r="AZ10" s="52"/>
      <c r="BA10" s="52"/>
      <c r="BB10" s="53">
        <f>データ!$W$6</f>
        <v>4460.6899999999996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104</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OLIaITApKQiI3GOg5221LgXpOmSS12qfg7Nv0KyXBOA/7hQzrY6WIg5NSwKTS63uHYGbHhwkVAbIV8QXyRSg==" saltValue="zg0IaRTFp3BM59Juh0mi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238635</v>
      </c>
      <c r="D6" s="34">
        <f t="shared" si="3"/>
        <v>46</v>
      </c>
      <c r="E6" s="34">
        <f t="shared" si="3"/>
        <v>1</v>
      </c>
      <c r="F6" s="34">
        <f t="shared" si="3"/>
        <v>0</v>
      </c>
      <c r="G6" s="34">
        <f t="shared" si="3"/>
        <v>1</v>
      </c>
      <c r="H6" s="34" t="str">
        <f t="shared" si="3"/>
        <v>愛知県　北名古屋水道企業団</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75.290000000000006</v>
      </c>
      <c r="P6" s="35">
        <f t="shared" si="3"/>
        <v>97.3</v>
      </c>
      <c r="Q6" s="35">
        <f t="shared" si="3"/>
        <v>2808</v>
      </c>
      <c r="R6" s="35" t="str">
        <f t="shared" si="3"/>
        <v>-</v>
      </c>
      <c r="S6" s="35" t="str">
        <f t="shared" si="3"/>
        <v>-</v>
      </c>
      <c r="T6" s="35" t="str">
        <f t="shared" si="3"/>
        <v>-</v>
      </c>
      <c r="U6" s="35">
        <f t="shared" si="3"/>
        <v>99072</v>
      </c>
      <c r="V6" s="35">
        <f t="shared" si="3"/>
        <v>22.21</v>
      </c>
      <c r="W6" s="35">
        <f t="shared" si="3"/>
        <v>4460.6899999999996</v>
      </c>
      <c r="X6" s="36">
        <f>IF(X7="",NA(),X7)</f>
        <v>118.94</v>
      </c>
      <c r="Y6" s="36">
        <f t="shared" ref="Y6:AG6" si="4">IF(Y7="",NA(),Y7)</f>
        <v>115.8</v>
      </c>
      <c r="Z6" s="36">
        <f t="shared" si="4"/>
        <v>118.27</v>
      </c>
      <c r="AA6" s="36">
        <f t="shared" si="4"/>
        <v>117.07</v>
      </c>
      <c r="AB6" s="36">
        <f t="shared" si="4"/>
        <v>120.13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292.43</v>
      </c>
      <c r="AU6" s="36">
        <f t="shared" ref="AU6:BC6" si="6">IF(AU7="",NA(),AU7)</f>
        <v>256.39</v>
      </c>
      <c r="AV6" s="36">
        <f t="shared" si="6"/>
        <v>291.99</v>
      </c>
      <c r="AW6" s="36">
        <f t="shared" si="6"/>
        <v>229.39</v>
      </c>
      <c r="AX6" s="36">
        <f t="shared" si="6"/>
        <v>204.81</v>
      </c>
      <c r="AY6" s="36">
        <f t="shared" si="6"/>
        <v>335.95</v>
      </c>
      <c r="AZ6" s="36">
        <f t="shared" si="6"/>
        <v>346.59</v>
      </c>
      <c r="BA6" s="36">
        <f t="shared" si="6"/>
        <v>357.82</v>
      </c>
      <c r="BB6" s="36">
        <f t="shared" si="6"/>
        <v>355.5</v>
      </c>
      <c r="BC6" s="36">
        <f t="shared" si="6"/>
        <v>349.83</v>
      </c>
      <c r="BD6" s="35" t="str">
        <f>IF(BD7="","",IF(BD7="-","【-】","【"&amp;SUBSTITUTE(TEXT(BD7,"#,##0.00"),"-","△")&amp;"】"))</f>
        <v>【261.93】</v>
      </c>
      <c r="BE6" s="36">
        <f>IF(BE7="",NA(),BE7)</f>
        <v>175.23</v>
      </c>
      <c r="BF6" s="36">
        <f t="shared" ref="BF6:BN6" si="7">IF(BF7="",NA(),BF7)</f>
        <v>163.78</v>
      </c>
      <c r="BG6" s="36">
        <f t="shared" si="7"/>
        <v>151.29</v>
      </c>
      <c r="BH6" s="36">
        <f t="shared" si="7"/>
        <v>138.18</v>
      </c>
      <c r="BI6" s="36">
        <f t="shared" si="7"/>
        <v>126.35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120.52</v>
      </c>
      <c r="BQ6" s="36">
        <f t="shared" ref="BQ6:BY6" si="8">IF(BQ7="",NA(),BQ7)</f>
        <v>117.64</v>
      </c>
      <c r="BR6" s="36">
        <f t="shared" si="8"/>
        <v>120.16</v>
      </c>
      <c r="BS6" s="36">
        <f t="shared" si="8"/>
        <v>118.99</v>
      </c>
      <c r="BT6" s="36">
        <f t="shared" si="8"/>
        <v>122.39</v>
      </c>
      <c r="BU6" s="36">
        <f t="shared" si="8"/>
        <v>105.21</v>
      </c>
      <c r="BV6" s="36">
        <f t="shared" si="8"/>
        <v>105.71</v>
      </c>
      <c r="BW6" s="36">
        <f t="shared" si="8"/>
        <v>106.01</v>
      </c>
      <c r="BX6" s="36">
        <f t="shared" si="8"/>
        <v>104.57</v>
      </c>
      <c r="BY6" s="36">
        <f t="shared" si="8"/>
        <v>103.54</v>
      </c>
      <c r="BZ6" s="35" t="str">
        <f>IF(BZ7="","",IF(BZ7="-","【-】","【"&amp;SUBSTITUTE(TEXT(BZ7,"#,##0.00"),"-","△")&amp;"】"))</f>
        <v>【103.91】</v>
      </c>
      <c r="CA6" s="36">
        <f>IF(CA7="",NA(),CA7)</f>
        <v>137.44</v>
      </c>
      <c r="CB6" s="36">
        <f t="shared" ref="CB6:CJ6" si="9">IF(CB7="",NA(),CB7)</f>
        <v>140.93</v>
      </c>
      <c r="CC6" s="36">
        <f t="shared" si="9"/>
        <v>138.13</v>
      </c>
      <c r="CD6" s="36">
        <f t="shared" si="9"/>
        <v>140.11000000000001</v>
      </c>
      <c r="CE6" s="36">
        <f t="shared" si="9"/>
        <v>136.61000000000001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77.28</v>
      </c>
      <c r="CM6" s="36">
        <f t="shared" ref="CM6:CU6" si="10">IF(CM7="",NA(),CM7)</f>
        <v>76.8</v>
      </c>
      <c r="CN6" s="36">
        <f t="shared" si="10"/>
        <v>77.430000000000007</v>
      </c>
      <c r="CO6" s="36">
        <f t="shared" si="10"/>
        <v>78.400000000000006</v>
      </c>
      <c r="CP6" s="36">
        <f t="shared" si="10"/>
        <v>72.739999999999995</v>
      </c>
      <c r="CQ6" s="36">
        <f t="shared" si="10"/>
        <v>59.17</v>
      </c>
      <c r="CR6" s="36">
        <f t="shared" si="10"/>
        <v>59.34</v>
      </c>
      <c r="CS6" s="36">
        <f t="shared" si="10"/>
        <v>59.11</v>
      </c>
      <c r="CT6" s="36">
        <f t="shared" si="10"/>
        <v>59.74</v>
      </c>
      <c r="CU6" s="36">
        <f t="shared" si="10"/>
        <v>59.46</v>
      </c>
      <c r="CV6" s="35" t="str">
        <f>IF(CV7="","",IF(CV7="-","【-】","【"&amp;SUBSTITUTE(TEXT(CV7,"#,##0.00"),"-","△")&amp;"】"))</f>
        <v>【60.27】</v>
      </c>
      <c r="CW6" s="36">
        <f>IF(CW7="",NA(),CW7)</f>
        <v>93.37</v>
      </c>
      <c r="CX6" s="36">
        <f t="shared" ref="CX6:DF6" si="11">IF(CX7="",NA(),CX7)</f>
        <v>93.83</v>
      </c>
      <c r="CY6" s="36">
        <f t="shared" si="11"/>
        <v>93.94</v>
      </c>
      <c r="CZ6" s="36">
        <f t="shared" si="11"/>
        <v>93.42</v>
      </c>
      <c r="DA6" s="36">
        <f t="shared" si="11"/>
        <v>93.72</v>
      </c>
      <c r="DB6" s="36">
        <f t="shared" si="11"/>
        <v>87.6</v>
      </c>
      <c r="DC6" s="36">
        <f t="shared" si="11"/>
        <v>87.74</v>
      </c>
      <c r="DD6" s="36">
        <f t="shared" si="11"/>
        <v>87.91</v>
      </c>
      <c r="DE6" s="36">
        <f t="shared" si="11"/>
        <v>87.28</v>
      </c>
      <c r="DF6" s="36">
        <f t="shared" si="11"/>
        <v>87.41</v>
      </c>
      <c r="DG6" s="35" t="str">
        <f>IF(DG7="","",IF(DG7="-","【-】","【"&amp;SUBSTITUTE(TEXT(DG7,"#,##0.00"),"-","△")&amp;"】"))</f>
        <v>【89.92】</v>
      </c>
      <c r="DH6" s="36">
        <f>IF(DH7="",NA(),DH7)</f>
        <v>41.77</v>
      </c>
      <c r="DI6" s="36">
        <f t="shared" ref="DI6:DQ6" si="12">IF(DI7="",NA(),DI7)</f>
        <v>42.73</v>
      </c>
      <c r="DJ6" s="36">
        <f t="shared" si="12"/>
        <v>43.73</v>
      </c>
      <c r="DK6" s="36">
        <f t="shared" si="12"/>
        <v>44.12</v>
      </c>
      <c r="DL6" s="36">
        <f t="shared" si="12"/>
        <v>44.42</v>
      </c>
      <c r="DM6" s="36">
        <f t="shared" si="12"/>
        <v>45.25</v>
      </c>
      <c r="DN6" s="36">
        <f t="shared" si="12"/>
        <v>46.27</v>
      </c>
      <c r="DO6" s="36">
        <f t="shared" si="12"/>
        <v>46.88</v>
      </c>
      <c r="DP6" s="36">
        <f t="shared" si="12"/>
        <v>46.94</v>
      </c>
      <c r="DQ6" s="36">
        <f t="shared" si="12"/>
        <v>47.62</v>
      </c>
      <c r="DR6" s="35" t="str">
        <f>IF(DR7="","",IF(DR7="-","【-】","【"&amp;SUBSTITUTE(TEXT(DR7,"#,##0.00"),"-","△")&amp;"】"))</f>
        <v>【48.85】</v>
      </c>
      <c r="DS6" s="36">
        <f>IF(DS7="",NA(),DS7)</f>
        <v>13.74</v>
      </c>
      <c r="DT6" s="36">
        <f t="shared" ref="DT6:EB6" si="13">IF(DT7="",NA(),DT7)</f>
        <v>13.61</v>
      </c>
      <c r="DU6" s="36">
        <f t="shared" si="13"/>
        <v>13.88</v>
      </c>
      <c r="DV6" s="36">
        <f t="shared" si="13"/>
        <v>15.28</v>
      </c>
      <c r="DW6" s="36">
        <f t="shared" si="13"/>
        <v>17.170000000000002</v>
      </c>
      <c r="DX6" s="36">
        <f t="shared" si="13"/>
        <v>10.71</v>
      </c>
      <c r="DY6" s="36">
        <f t="shared" si="13"/>
        <v>10.93</v>
      </c>
      <c r="DZ6" s="36">
        <f t="shared" si="13"/>
        <v>13.39</v>
      </c>
      <c r="EA6" s="36">
        <f t="shared" si="13"/>
        <v>14.48</v>
      </c>
      <c r="EB6" s="36">
        <f t="shared" si="13"/>
        <v>16.27</v>
      </c>
      <c r="EC6" s="35" t="str">
        <f>IF(EC7="","",IF(EC7="-","【-】","【"&amp;SUBSTITUTE(TEXT(EC7,"#,##0.00"),"-","△")&amp;"】"))</f>
        <v>【17.80】</v>
      </c>
      <c r="ED6" s="36">
        <f>IF(ED7="",NA(),ED7)</f>
        <v>2.5299999999999998</v>
      </c>
      <c r="EE6" s="36">
        <f t="shared" ref="EE6:EM6" si="14">IF(EE7="",NA(),EE7)</f>
        <v>1.43</v>
      </c>
      <c r="EF6" s="36">
        <f t="shared" si="14"/>
        <v>2.5</v>
      </c>
      <c r="EG6" s="36">
        <f t="shared" si="14"/>
        <v>1.94</v>
      </c>
      <c r="EH6" s="36">
        <f t="shared" si="14"/>
        <v>2.16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238635</v>
      </c>
      <c r="D7" s="38">
        <v>46</v>
      </c>
      <c r="E7" s="38">
        <v>1</v>
      </c>
      <c r="F7" s="38">
        <v>0</v>
      </c>
      <c r="G7" s="38">
        <v>1</v>
      </c>
      <c r="H7" s="38" t="s">
        <v>92</v>
      </c>
      <c r="I7" s="38" t="s">
        <v>93</v>
      </c>
      <c r="J7" s="38" t="s">
        <v>94</v>
      </c>
      <c r="K7" s="38" t="s">
        <v>95</v>
      </c>
      <c r="L7" s="38" t="s">
        <v>96</v>
      </c>
      <c r="M7" s="38" t="s">
        <v>97</v>
      </c>
      <c r="N7" s="39" t="s">
        <v>98</v>
      </c>
      <c r="O7" s="39">
        <v>75.290000000000006</v>
      </c>
      <c r="P7" s="39">
        <v>97.3</v>
      </c>
      <c r="Q7" s="39">
        <v>2808</v>
      </c>
      <c r="R7" s="39" t="s">
        <v>98</v>
      </c>
      <c r="S7" s="39" t="s">
        <v>98</v>
      </c>
      <c r="T7" s="39" t="s">
        <v>98</v>
      </c>
      <c r="U7" s="39">
        <v>99072</v>
      </c>
      <c r="V7" s="39">
        <v>22.21</v>
      </c>
      <c r="W7" s="39">
        <v>4460.6899999999996</v>
      </c>
      <c r="X7" s="39">
        <v>118.94</v>
      </c>
      <c r="Y7" s="39">
        <v>115.8</v>
      </c>
      <c r="Z7" s="39">
        <v>118.27</v>
      </c>
      <c r="AA7" s="39">
        <v>117.07</v>
      </c>
      <c r="AB7" s="39">
        <v>120.13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292.43</v>
      </c>
      <c r="AU7" s="39">
        <v>256.39</v>
      </c>
      <c r="AV7" s="39">
        <v>291.99</v>
      </c>
      <c r="AW7" s="39">
        <v>229.39</v>
      </c>
      <c r="AX7" s="39">
        <v>204.81</v>
      </c>
      <c r="AY7" s="39">
        <v>335.95</v>
      </c>
      <c r="AZ7" s="39">
        <v>346.59</v>
      </c>
      <c r="BA7" s="39">
        <v>357.82</v>
      </c>
      <c r="BB7" s="39">
        <v>355.5</v>
      </c>
      <c r="BC7" s="39">
        <v>349.83</v>
      </c>
      <c r="BD7" s="39">
        <v>261.93</v>
      </c>
      <c r="BE7" s="39">
        <v>175.23</v>
      </c>
      <c r="BF7" s="39">
        <v>163.78</v>
      </c>
      <c r="BG7" s="39">
        <v>151.29</v>
      </c>
      <c r="BH7" s="39">
        <v>138.18</v>
      </c>
      <c r="BI7" s="39">
        <v>126.35</v>
      </c>
      <c r="BJ7" s="39">
        <v>319.82</v>
      </c>
      <c r="BK7" s="39">
        <v>312.02999999999997</v>
      </c>
      <c r="BL7" s="39">
        <v>307.45999999999998</v>
      </c>
      <c r="BM7" s="39">
        <v>312.58</v>
      </c>
      <c r="BN7" s="39">
        <v>314.87</v>
      </c>
      <c r="BO7" s="39">
        <v>270.45999999999998</v>
      </c>
      <c r="BP7" s="39">
        <v>120.52</v>
      </c>
      <c r="BQ7" s="39">
        <v>117.64</v>
      </c>
      <c r="BR7" s="39">
        <v>120.16</v>
      </c>
      <c r="BS7" s="39">
        <v>118.99</v>
      </c>
      <c r="BT7" s="39">
        <v>122.39</v>
      </c>
      <c r="BU7" s="39">
        <v>105.21</v>
      </c>
      <c r="BV7" s="39">
        <v>105.71</v>
      </c>
      <c r="BW7" s="39">
        <v>106.01</v>
      </c>
      <c r="BX7" s="39">
        <v>104.57</v>
      </c>
      <c r="BY7" s="39">
        <v>103.54</v>
      </c>
      <c r="BZ7" s="39">
        <v>103.91</v>
      </c>
      <c r="CA7" s="39">
        <v>137.44</v>
      </c>
      <c r="CB7" s="39">
        <v>140.93</v>
      </c>
      <c r="CC7" s="39">
        <v>138.13</v>
      </c>
      <c r="CD7" s="39">
        <v>140.11000000000001</v>
      </c>
      <c r="CE7" s="39">
        <v>136.61000000000001</v>
      </c>
      <c r="CF7" s="39">
        <v>162.59</v>
      </c>
      <c r="CG7" s="39">
        <v>162.15</v>
      </c>
      <c r="CH7" s="39">
        <v>162.24</v>
      </c>
      <c r="CI7" s="39">
        <v>165.47</v>
      </c>
      <c r="CJ7" s="39">
        <v>167.46</v>
      </c>
      <c r="CK7" s="39">
        <v>167.11</v>
      </c>
      <c r="CL7" s="39">
        <v>77.28</v>
      </c>
      <c r="CM7" s="39">
        <v>76.8</v>
      </c>
      <c r="CN7" s="39">
        <v>77.430000000000007</v>
      </c>
      <c r="CO7" s="39">
        <v>78.400000000000006</v>
      </c>
      <c r="CP7" s="39">
        <v>72.739999999999995</v>
      </c>
      <c r="CQ7" s="39">
        <v>59.17</v>
      </c>
      <c r="CR7" s="39">
        <v>59.34</v>
      </c>
      <c r="CS7" s="39">
        <v>59.11</v>
      </c>
      <c r="CT7" s="39">
        <v>59.74</v>
      </c>
      <c r="CU7" s="39">
        <v>59.46</v>
      </c>
      <c r="CV7" s="39">
        <v>60.27</v>
      </c>
      <c r="CW7" s="39">
        <v>93.37</v>
      </c>
      <c r="CX7" s="39">
        <v>93.83</v>
      </c>
      <c r="CY7" s="39">
        <v>93.94</v>
      </c>
      <c r="CZ7" s="39">
        <v>93.42</v>
      </c>
      <c r="DA7" s="39">
        <v>93.72</v>
      </c>
      <c r="DB7" s="39">
        <v>87.6</v>
      </c>
      <c r="DC7" s="39">
        <v>87.74</v>
      </c>
      <c r="DD7" s="39">
        <v>87.91</v>
      </c>
      <c r="DE7" s="39">
        <v>87.28</v>
      </c>
      <c r="DF7" s="39">
        <v>87.41</v>
      </c>
      <c r="DG7" s="39">
        <v>89.92</v>
      </c>
      <c r="DH7" s="39">
        <v>41.77</v>
      </c>
      <c r="DI7" s="39">
        <v>42.73</v>
      </c>
      <c r="DJ7" s="39">
        <v>43.73</v>
      </c>
      <c r="DK7" s="39">
        <v>44.12</v>
      </c>
      <c r="DL7" s="39">
        <v>44.42</v>
      </c>
      <c r="DM7" s="39">
        <v>45.25</v>
      </c>
      <c r="DN7" s="39">
        <v>46.27</v>
      </c>
      <c r="DO7" s="39">
        <v>46.88</v>
      </c>
      <c r="DP7" s="39">
        <v>46.94</v>
      </c>
      <c r="DQ7" s="39">
        <v>47.62</v>
      </c>
      <c r="DR7" s="39">
        <v>48.85</v>
      </c>
      <c r="DS7" s="39">
        <v>13.74</v>
      </c>
      <c r="DT7" s="39">
        <v>13.61</v>
      </c>
      <c r="DU7" s="39">
        <v>13.88</v>
      </c>
      <c r="DV7" s="39">
        <v>15.28</v>
      </c>
      <c r="DW7" s="39">
        <v>17.170000000000002</v>
      </c>
      <c r="DX7" s="39">
        <v>10.71</v>
      </c>
      <c r="DY7" s="39">
        <v>10.93</v>
      </c>
      <c r="DZ7" s="39">
        <v>13.39</v>
      </c>
      <c r="EA7" s="39">
        <v>14.48</v>
      </c>
      <c r="EB7" s="39">
        <v>16.27</v>
      </c>
      <c r="EC7" s="39">
        <v>17.8</v>
      </c>
      <c r="ED7" s="39">
        <v>2.5299999999999998</v>
      </c>
      <c r="EE7" s="39">
        <v>1.43</v>
      </c>
      <c r="EF7" s="39">
        <v>2.5</v>
      </c>
      <c r="EG7" s="39">
        <v>1.94</v>
      </c>
      <c r="EH7" s="39">
        <v>2.16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2020-02-13T11:42:52Z</cp:lastPrinted>
  <dcterms:created xsi:type="dcterms:W3CDTF">2019-12-05T04:19:05Z</dcterms:created>
  <dcterms:modified xsi:type="dcterms:W3CDTF">2020-02-13T11:42:57Z</dcterms:modified>
  <cp:category/>
</cp:coreProperties>
</file>