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58　愛知中部水道企業団\"/>
    </mc:Choice>
  </mc:AlternateContent>
  <workbookProtection workbookAlgorithmName="SHA-512" workbookHashValue="ganNstP3d/Hv4THLGmz0+ff0h8C5gu4NkkTjlBj7J26dSk/V3vEAEV7z3BkbJ6+eUvqE8HFvItrgh9mwudvPJA==" workbookSaltValue="+KHzojEPM8s1uxc7FzXEB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<sst xmlns="http://schemas.openxmlformats.org/spreadsheetml/2006/main" count="223" uniqueCount="108">
  <si>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</si>
  <si>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</si>
  <si>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</si>
  <si>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</si>
  <si>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</si>
  <si>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</si>
  <si>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</si>
  <si>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</si>
  <si>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</si>
  <si>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</si>
  <si>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</si>
  <si>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</si>
  <si>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</si>
  <si>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</si>
  <si>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</si>
  <si>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</si>
  <si>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</si>
  <si>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</si>
  <si>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</si>
  <si>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</si>
  <si>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</si>
  <si>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</si>
  <si>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</si>
  <si>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</si>
  <si>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</si>
  <si>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</si>
  <si>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</si>
  <si>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</si>
  <si>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</si>
  <si>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</si>
  <si>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</si>
  <si>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</si>
  <si>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</si>
  <si>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</si>
  <si>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</si>
  <si>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</si>
  <si>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</si>
  <si>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</si>
  <si>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</si>
  <si>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</si>
  <si>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</si>
  <si>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</si>
  <si>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</si>
  <si>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</si>
  <si>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</si>
  <si>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</si>
  <si>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</si>
  <si>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</si>
  <si>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</si>
  <si>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</si>
  <si>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</si>
  <si>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</si>
  <si>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</si>
  <si>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</si>
  <si>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</si>
  <si>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</si>
  <si>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</si>
  <si>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</si>
  <si>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</si>
  <si>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</si>
  <si>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</si>
  <si>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</si>
  <si>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</si>
  <si>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</si>
  <si>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</si>
  <si>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</si>
  <si>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</si>
  <si>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</si>
  <si>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</si>
  <si>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</si>
  <si>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</si>
  <si>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</si>
  <si>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</si>
  <si>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</si>
  <si>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</si>
  <si>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</si>
  <si>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</si>
  <si>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</si>
  <si>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</si>
  <si>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</si>
  <si>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</si>
  <si>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</si>
  <si>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</si>
  <si>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</si>
  <si>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</si>
  <si>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</si>
  <si>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</si>
  <si>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</si>
  <si>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</si>
  <si>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</si>
  <si>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</si>
  <si>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</si>
  <si>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</si>
  <si>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</si>
  <si>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</si>
  <si>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</si>
  <si>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</si>
  <si>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</si>
  <si>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</si>
  <si>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</si>
  <si>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</si>
  <si>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</si>
  <si>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</si>
  <si>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</si>
  <si>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</si>
  <si>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①経常収支比率は、100%以上で推移しており、類似団体平均値と比較して良好な数値となっています。
②累積欠損金比率については、平成30年度においても発生していません。
③流動比率は299.12%となっており、負債に対して約3倍の資産を保有しています。
④企業債残高対給水収益比率は、平成20年度以降企業債の借入れを行っておらず、年々減少しています。平成30年度末は類似団体平均値255.12%に対して36.70%と約7分の1の値となっています。
⑤料金回収率は、100%以上で推移しており、水道料金収入で費用を賄えているといえます。
■経営の効率性
⑥給水原価は、類似団体と比較して平均値を下回っていますが、県営水道からの水の購入費等の経常費用の増加幅が年間総有収水量の増加幅より大きかったため、上昇しています。
⑦施設利用率は、70%台で推移しており、類似団体平均値を上回っています。
⑧有収率は、95.00%で類似団体平均値を上回っています。漏水等不明水量が減少したことで総配水量も減少したことに伴い、有収率が上昇しています。
★総括★
　平成30年度においても黒字経営となり、資金的余裕があり、支払い能力に関しても高いといえます。経常収支比率及び料金回収率が100%を超えており、また類似団体平均値を上回っているため、経営の健全性・効率性について良好であると判断できま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8">
      <t>ヘイキンチ</t>
    </rPh>
    <rPh sb="39" eb="41">
      <t>ヒカク</t>
    </rPh>
    <rPh sb="43" eb="45">
      <t>リョウコウ</t>
    </rPh>
    <rPh sb="46" eb="48">
      <t>スウチ</t>
    </rPh>
    <rPh sb="58" eb="60">
      <t>ルイセキ</t>
    </rPh>
    <rPh sb="60" eb="62">
      <t>ケッソン</t>
    </rPh>
    <rPh sb="62" eb="63">
      <t>キン</t>
    </rPh>
    <rPh sb="63" eb="65">
      <t>ヒリツ</t>
    </rPh>
    <rPh sb="71" eb="73">
      <t>ヘイセイ</t>
    </rPh>
    <rPh sb="75" eb="77">
      <t>ネンド</t>
    </rPh>
    <rPh sb="82" eb="84">
      <t>ハッセイ</t>
    </rPh>
    <rPh sb="93" eb="95">
      <t>リュウドウ</t>
    </rPh>
    <rPh sb="95" eb="97">
      <t>ヒリツ</t>
    </rPh>
    <rPh sb="112" eb="114">
      <t>フサイ</t>
    </rPh>
    <rPh sb="115" eb="116">
      <t>タイ</t>
    </rPh>
    <rPh sb="118" eb="119">
      <t>ヤク</t>
    </rPh>
    <rPh sb="120" eb="121">
      <t>バイ</t>
    </rPh>
    <rPh sb="122" eb="124">
      <t>シサン</t>
    </rPh>
    <rPh sb="125" eb="127">
      <t>ホユウ</t>
    </rPh>
    <rPh sb="135" eb="137">
      <t>キギョウ</t>
    </rPh>
    <rPh sb="137" eb="138">
      <t>サイ</t>
    </rPh>
    <rPh sb="138" eb="140">
      <t>ザンダカ</t>
    </rPh>
    <rPh sb="140" eb="141">
      <t>タイ</t>
    </rPh>
    <rPh sb="141" eb="143">
      <t>キュウスイ</t>
    </rPh>
    <rPh sb="143" eb="145">
      <t>シュウエキ</t>
    </rPh>
    <rPh sb="145" eb="147">
      <t>ヒリツ</t>
    </rPh>
    <rPh sb="149" eb="151">
      <t>ヘイセイ</t>
    </rPh>
    <rPh sb="153" eb="155">
      <t>ネンド</t>
    </rPh>
    <rPh sb="155" eb="157">
      <t>イコウ</t>
    </rPh>
    <rPh sb="157" eb="159">
      <t>キギョウ</t>
    </rPh>
    <rPh sb="159" eb="160">
      <t>サイ</t>
    </rPh>
    <rPh sb="161" eb="163">
      <t>カリイ</t>
    </rPh>
    <rPh sb="165" eb="166">
      <t>オコナ</t>
    </rPh>
    <rPh sb="172" eb="174">
      <t>ネンネン</t>
    </rPh>
    <rPh sb="174" eb="176">
      <t>ゲンショウ</t>
    </rPh>
    <rPh sb="182" eb="184">
      <t>ヘイセイ</t>
    </rPh>
    <rPh sb="186" eb="189">
      <t>ネンドマツ</t>
    </rPh>
    <rPh sb="190" eb="192">
      <t>ルイジ</t>
    </rPh>
    <rPh sb="192" eb="194">
      <t>ダンタイ</t>
    </rPh>
    <rPh sb="194" eb="197">
      <t>ヘイキンチ</t>
    </rPh>
    <rPh sb="205" eb="206">
      <t>タイ</t>
    </rPh>
    <rPh sb="215" eb="216">
      <t>ヤク</t>
    </rPh>
    <rPh sb="217" eb="218">
      <t>ブン</t>
    </rPh>
    <rPh sb="221" eb="222">
      <t>アタイ</t>
    </rPh>
    <rPh sb="232" eb="234">
      <t>リョウキン</t>
    </rPh>
    <rPh sb="234" eb="236">
      <t>カイシュウ</t>
    </rPh>
    <rPh sb="236" eb="237">
      <t>リツ</t>
    </rPh>
    <rPh sb="243" eb="245">
      <t>イジョウ</t>
    </rPh>
    <rPh sb="246" eb="248">
      <t>スイイ</t>
    </rPh>
    <rPh sb="253" eb="255">
      <t>スイドウ</t>
    </rPh>
    <rPh sb="255" eb="257">
      <t>リョウキン</t>
    </rPh>
    <rPh sb="257" eb="259">
      <t>シュウニュウ</t>
    </rPh>
    <rPh sb="260" eb="262">
      <t>ヒヨウ</t>
    </rPh>
    <rPh sb="263" eb="264">
      <t>マカナ</t>
    </rPh>
    <rPh sb="276" eb="278">
      <t>ケイエイ</t>
    </rPh>
    <rPh sb="279" eb="282">
      <t>コウリツセイ</t>
    </rPh>
    <rPh sb="284" eb="286">
      <t>キュウスイ</t>
    </rPh>
    <rPh sb="286" eb="288">
      <t>ゲンカ</t>
    </rPh>
    <rPh sb="290" eb="292">
      <t>ルイジ</t>
    </rPh>
    <rPh sb="292" eb="294">
      <t>ダンタイ</t>
    </rPh>
    <rPh sb="295" eb="297">
      <t>ヒカク</t>
    </rPh>
    <rPh sb="299" eb="302">
      <t>ヘイキンチ</t>
    </rPh>
    <rPh sb="303" eb="305">
      <t>シタマワ</t>
    </rPh>
    <rPh sb="312" eb="313">
      <t>ケン</t>
    </rPh>
    <rPh sb="313" eb="314">
      <t>エイ</t>
    </rPh>
    <rPh sb="314" eb="316">
      <t>スイドウ</t>
    </rPh>
    <rPh sb="319" eb="320">
      <t>ミズ</t>
    </rPh>
    <rPh sb="321" eb="323">
      <t>コウニュウ</t>
    </rPh>
    <rPh sb="323" eb="324">
      <t>ヒ</t>
    </rPh>
    <rPh sb="324" eb="325">
      <t>トウ</t>
    </rPh>
    <rPh sb="328" eb="330">
      <t>ヒヨウ</t>
    </rPh>
    <rPh sb="331" eb="333">
      <t>ゾウカ</t>
    </rPh>
    <rPh sb="333" eb="334">
      <t>ハバ</t>
    </rPh>
    <rPh sb="335" eb="337">
      <t>ネンカン</t>
    </rPh>
    <rPh sb="337" eb="338">
      <t>ソウ</t>
    </rPh>
    <rPh sb="338" eb="340">
      <t>ユウシュウ</t>
    </rPh>
    <rPh sb="340" eb="342">
      <t>スイリョウ</t>
    </rPh>
    <rPh sb="343" eb="346">
      <t>ゾウカハバ</t>
    </rPh>
    <rPh sb="348" eb="349">
      <t>オオ</t>
    </rPh>
    <rPh sb="356" eb="358">
      <t>ジョウショウ</t>
    </rPh>
    <rPh sb="366" eb="368">
      <t>シセツ</t>
    </rPh>
    <rPh sb="368" eb="370">
      <t>リヨウ</t>
    </rPh>
    <rPh sb="370" eb="371">
      <t>リツ</t>
    </rPh>
    <rPh sb="376" eb="377">
      <t>ダイ</t>
    </rPh>
    <rPh sb="378" eb="380">
      <t>スイイ</t>
    </rPh>
    <rPh sb="393" eb="395">
      <t>ウワマワ</t>
    </rPh>
    <rPh sb="403" eb="406">
      <t>ユウシュウリツ</t>
    </rPh>
    <rPh sb="415" eb="417">
      <t>ルイジ</t>
    </rPh>
    <rPh sb="417" eb="419">
      <t>ダンタイ</t>
    </rPh>
    <rPh sb="419" eb="422">
      <t>ヘイキンチ</t>
    </rPh>
    <rPh sb="423" eb="425">
      <t>ウワマワ</t>
    </rPh>
    <rPh sb="446" eb="447">
      <t>ソウ</t>
    </rPh>
    <rPh sb="449" eb="450">
      <t>リョウ</t>
    </rPh>
    <rPh sb="451" eb="453">
      <t>ゲンショウ</t>
    </rPh>
    <rPh sb="458" eb="459">
      <t>トモナ</t>
    </rPh>
    <rPh sb="461" eb="464">
      <t>ユウシュウリツ</t>
    </rPh>
    <rPh sb="465" eb="467">
      <t>ジョウショウ</t>
    </rPh>
    <rPh sb="475" eb="477">
      <t>ソウカツ</t>
    </rPh>
    <rPh sb="480" eb="482">
      <t>ヘイセイ</t>
    </rPh>
    <rPh sb="484" eb="486">
      <t>ネンド</t>
    </rPh>
    <rPh sb="491" eb="493">
      <t>クロジ</t>
    </rPh>
    <rPh sb="493" eb="495">
      <t>ケイエイ</t>
    </rPh>
    <rPh sb="499" eb="502">
      <t>シキンテキ</t>
    </rPh>
    <rPh sb="502" eb="504">
      <t>ヨユウ</t>
    </rPh>
    <rPh sb="508" eb="510">
      <t>シハラ</t>
    </rPh>
    <rPh sb="511" eb="513">
      <t>ノウリョク</t>
    </rPh>
    <rPh sb="514" eb="515">
      <t>カン</t>
    </rPh>
    <rPh sb="518" eb="519">
      <t>タカ</t>
    </rPh>
    <rPh sb="532" eb="533">
      <t>オヨ</t>
    </rPh>
    <rPh sb="545" eb="546">
      <t>コ</t>
    </rPh>
    <rPh sb="553" eb="560">
      <t>ルイジダンタイヘイキンチ</t>
    </rPh>
    <rPh sb="561" eb="563">
      <t>ウワマワ</t>
    </rPh>
    <rPh sb="570" eb="572">
      <t>ケイエイ</t>
    </rPh>
    <rPh sb="573" eb="576">
      <t>ケンゼンセイ</t>
    </rPh>
    <rPh sb="577" eb="580">
      <t>コウリツセイ</t>
    </rPh>
    <rPh sb="584" eb="586">
      <t>リョウコウ</t>
    </rPh>
    <rPh sb="590" eb="592">
      <t>ハンダン</t>
    </rPh>
    <phoneticPr fontId="4"/>
  </si>
  <si>
    <t>　現状の分析において、財政面の健全性は確保されているといえます。今後、管路の老朽化の進行が予想されますが、安定的な水の供給を維持するため、経費の削減に努め、中長期的な視点に立ち、料金収入と企業債の借入れのバランスに配慮し、財源を確保しながら経営を行っていきます。
　現在、「第1次水道施設整備計画」（平成23年度～令和2年度）に基づき、現行水道料金水準を維持しながら財政の健全性確保に重点を置いて、重要度、緊急度の高い施設を優先的に整備を進めています。
　令和3年度以降の次期整備計画では、財政と施設双方の健全性を高めるために適正な資金管理を行い、施設の更新サイクルや老朽管路更新等の検討と併せて、企業債借入れ等の検討も行っていきます。また、引き続き、「安全」・「強靭」・「持続」はもとより、より効率的かつ効果的な事業運営を目指すための経営戦略を令和2年度を目途に策定中です。</t>
    <rPh sb="1" eb="3">
      <t>ゲンジョウ</t>
    </rPh>
    <rPh sb="4" eb="6">
      <t>ブンセキ</t>
    </rPh>
    <rPh sb="11" eb="14">
      <t>ザイセイメン</t>
    </rPh>
    <rPh sb="15" eb="18">
      <t>ケンゼンセイ</t>
    </rPh>
    <rPh sb="19" eb="21">
      <t>カクホ</t>
    </rPh>
    <rPh sb="32" eb="34">
      <t>コンゴ</t>
    </rPh>
    <rPh sb="35" eb="37">
      <t>カンロ</t>
    </rPh>
    <rPh sb="38" eb="41">
      <t>ロウキュウカ</t>
    </rPh>
    <rPh sb="42" eb="43">
      <t>スス</t>
    </rPh>
    <rPh sb="43" eb="44">
      <t>イ</t>
    </rPh>
    <rPh sb="45" eb="47">
      <t>ヨソウ</t>
    </rPh>
    <rPh sb="53" eb="56">
      <t>アンテイテキ</t>
    </rPh>
    <rPh sb="57" eb="58">
      <t>ミズ</t>
    </rPh>
    <rPh sb="59" eb="61">
      <t>キョウキュウ</t>
    </rPh>
    <rPh sb="62" eb="64">
      <t>イジ</t>
    </rPh>
    <rPh sb="69" eb="71">
      <t>ケイヒ</t>
    </rPh>
    <rPh sb="72" eb="74">
      <t>サクゲン</t>
    </rPh>
    <rPh sb="75" eb="76">
      <t>ツト</t>
    </rPh>
    <rPh sb="78" eb="82">
      <t>チュウチョウキテキ</t>
    </rPh>
    <rPh sb="83" eb="85">
      <t>シテン</t>
    </rPh>
    <rPh sb="86" eb="87">
      <t>タ</t>
    </rPh>
    <rPh sb="89" eb="91">
      <t>リョウキン</t>
    </rPh>
    <rPh sb="91" eb="93">
      <t>シュウニュウ</t>
    </rPh>
    <rPh sb="94" eb="96">
      <t>キギョウ</t>
    </rPh>
    <rPh sb="96" eb="97">
      <t>サイ</t>
    </rPh>
    <rPh sb="98" eb="100">
      <t>カリイ</t>
    </rPh>
    <rPh sb="107" eb="109">
      <t>ハイリョ</t>
    </rPh>
    <rPh sb="111" eb="113">
      <t>ザイゲン</t>
    </rPh>
    <rPh sb="114" eb="116">
      <t>カクホ</t>
    </rPh>
    <rPh sb="120" eb="122">
      <t>ケイエイ</t>
    </rPh>
    <rPh sb="123" eb="124">
      <t>オコナ</t>
    </rPh>
    <rPh sb="133" eb="135">
      <t>ゲンザイ</t>
    </rPh>
    <rPh sb="137" eb="138">
      <t>ダイ</t>
    </rPh>
    <rPh sb="139" eb="140">
      <t>ジ</t>
    </rPh>
    <rPh sb="140" eb="142">
      <t>スイドウ</t>
    </rPh>
    <rPh sb="142" eb="144">
      <t>シセツ</t>
    </rPh>
    <rPh sb="144" eb="146">
      <t>セイビ</t>
    </rPh>
    <rPh sb="146" eb="148">
      <t>ケイカク</t>
    </rPh>
    <rPh sb="150" eb="152">
      <t>ヘイセイ</t>
    </rPh>
    <rPh sb="154" eb="155">
      <t>ネン</t>
    </rPh>
    <rPh sb="155" eb="156">
      <t>ド</t>
    </rPh>
    <rPh sb="157" eb="159">
      <t>レイワ</t>
    </rPh>
    <rPh sb="160" eb="161">
      <t>ネン</t>
    </rPh>
    <rPh sb="161" eb="162">
      <t>ド</t>
    </rPh>
    <rPh sb="164" eb="165">
      <t>モト</t>
    </rPh>
    <rPh sb="168" eb="170">
      <t>ゲンコウ</t>
    </rPh>
    <rPh sb="170" eb="172">
      <t>スイドウ</t>
    </rPh>
    <rPh sb="172" eb="174">
      <t>リョウキン</t>
    </rPh>
    <rPh sb="174" eb="176">
      <t>スイジュン</t>
    </rPh>
    <rPh sb="177" eb="179">
      <t>イジ</t>
    </rPh>
    <rPh sb="183" eb="185">
      <t>ザイセイ</t>
    </rPh>
    <rPh sb="266" eb="268">
      <t>シキン</t>
    </rPh>
    <rPh sb="268" eb="270">
      <t>カンリ</t>
    </rPh>
    <rPh sb="271" eb="272">
      <t>オコナ</t>
    </rPh>
    <rPh sb="274" eb="276">
      <t>シセツ</t>
    </rPh>
    <rPh sb="277" eb="279">
      <t>コウシン</t>
    </rPh>
    <rPh sb="284" eb="286">
      <t>ロウキュウ</t>
    </rPh>
    <rPh sb="286" eb="287">
      <t>カン</t>
    </rPh>
    <rPh sb="287" eb="288">
      <t>ロ</t>
    </rPh>
    <rPh sb="288" eb="290">
      <t>コウシン</t>
    </rPh>
    <rPh sb="290" eb="291">
      <t>トウ</t>
    </rPh>
    <rPh sb="292" eb="294">
      <t>ケントウ</t>
    </rPh>
    <rPh sb="295" eb="296">
      <t>アワ</t>
    </rPh>
    <rPh sb="299" eb="301">
      <t>キギョウ</t>
    </rPh>
    <rPh sb="301" eb="302">
      <t>サイ</t>
    </rPh>
    <rPh sb="302" eb="304">
      <t>カリイ</t>
    </rPh>
    <rPh sb="305" eb="306">
      <t>ナド</t>
    </rPh>
    <rPh sb="307" eb="309">
      <t>ケントウ</t>
    </rPh>
    <rPh sb="310" eb="311">
      <t>オコナ</t>
    </rPh>
    <rPh sb="321" eb="322">
      <t>ヒ</t>
    </rPh>
    <rPh sb="323" eb="324">
      <t>ツヅ</t>
    </rPh>
    <rPh sb="373" eb="375">
      <t>レイワ</t>
    </rPh>
    <phoneticPr fontId="4"/>
  </si>
  <si>
    <t>■施設全体の減価償却の状況
①有形固定資産減価償却率は、類似団体平均値を下回っていますが、年々上昇しています。
■管路の経年化の状況
②管路経年化率は、平成30年度も類似団体平均値を上回り、今後も法定耐用年数を迎える管路が増えていくことが見込まれるため、この数値は上昇していくことが予測されます。
■管路の更新投資の実施状況
③管路更新率は、類似団体平均値をわずかに下回りましたが、前年度と比較して上昇しています。
★総括★
　今後も①有形固定資産減価償却率及び②管路経年化率の上昇が予測されることから、補助金や内部留保資金を活用して、経年化した水道施設や管路の更なる更新が必要となります。</t>
    <rPh sb="1" eb="3">
      <t>シセツ</t>
    </rPh>
    <rPh sb="3" eb="5">
      <t>ゼンタイ</t>
    </rPh>
    <rPh sb="6" eb="8">
      <t>ゲンカ</t>
    </rPh>
    <rPh sb="8" eb="10">
      <t>ショウキャク</t>
    </rPh>
    <rPh sb="11" eb="13">
      <t>ジョウキョウ</t>
    </rPh>
    <rPh sb="15" eb="21">
      <t>ユウケイコテイシサン</t>
    </rPh>
    <rPh sb="21" eb="23">
      <t>ゲンカ</t>
    </rPh>
    <rPh sb="23" eb="25">
      <t>ショウキャク</t>
    </rPh>
    <rPh sb="25" eb="26">
      <t>リツ</t>
    </rPh>
    <rPh sb="28" eb="30">
      <t>ルイジ</t>
    </rPh>
    <rPh sb="30" eb="32">
      <t>ダンタイ</t>
    </rPh>
    <rPh sb="32" eb="35">
      <t>ヘイキンチ</t>
    </rPh>
    <rPh sb="36" eb="38">
      <t>シタマワ</t>
    </rPh>
    <rPh sb="45" eb="47">
      <t>ネンネン</t>
    </rPh>
    <rPh sb="47" eb="49">
      <t>ジョウショウ</t>
    </rPh>
    <rPh sb="57" eb="59">
      <t>カンロ</t>
    </rPh>
    <rPh sb="60" eb="63">
      <t>ケイネンカ</t>
    </rPh>
    <rPh sb="64" eb="66">
      <t>ジョウキョウ</t>
    </rPh>
    <rPh sb="68" eb="70">
      <t>カンロ</t>
    </rPh>
    <rPh sb="70" eb="73">
      <t>ケイネンカ</t>
    </rPh>
    <rPh sb="73" eb="74">
      <t>リツ</t>
    </rPh>
    <rPh sb="76" eb="78">
      <t>ヘイセイ</t>
    </rPh>
    <rPh sb="80" eb="82">
      <t>ネンド</t>
    </rPh>
    <rPh sb="83" eb="90">
      <t>ルイジダンタイヘイキンチ</t>
    </rPh>
    <rPh sb="91" eb="93">
      <t>ウワマワ</t>
    </rPh>
    <rPh sb="95" eb="97">
      <t>コンゴ</t>
    </rPh>
    <rPh sb="129" eb="131">
      <t>スウチ</t>
    </rPh>
    <rPh sb="132" eb="134">
      <t>ジョウショウ</t>
    </rPh>
    <rPh sb="141" eb="143">
      <t>ヨソク</t>
    </rPh>
    <rPh sb="150" eb="152">
      <t>カンロ</t>
    </rPh>
    <rPh sb="153" eb="155">
      <t>コウシン</t>
    </rPh>
    <rPh sb="155" eb="157">
      <t>トウシ</t>
    </rPh>
    <rPh sb="158" eb="160">
      <t>ジッシ</t>
    </rPh>
    <rPh sb="160" eb="162">
      <t>ジョウキョウ</t>
    </rPh>
    <rPh sb="164" eb="166">
      <t>カンロ</t>
    </rPh>
    <rPh sb="166" eb="168">
      <t>コウシン</t>
    </rPh>
    <rPh sb="168" eb="169">
      <t>リツ</t>
    </rPh>
    <rPh sb="171" eb="178">
      <t>ルイジダンタイヘイキンチ</t>
    </rPh>
    <rPh sb="183" eb="185">
      <t>シタマワ</t>
    </rPh>
    <rPh sb="191" eb="194">
      <t>ゼンネンド</t>
    </rPh>
    <rPh sb="195" eb="197">
      <t>ヒカク</t>
    </rPh>
    <rPh sb="199" eb="201">
      <t>ジョウショウ</t>
    </rPh>
    <rPh sb="209" eb="211">
      <t>ソウカツ</t>
    </rPh>
    <rPh sb="214" eb="216">
      <t>コンゴ</t>
    </rPh>
    <rPh sb="218" eb="222">
      <t>ユウケイコテイ</t>
    </rPh>
    <rPh sb="222" eb="224">
      <t>シサン</t>
    </rPh>
    <rPh sb="224" eb="226">
      <t>ゲンカ</t>
    </rPh>
    <rPh sb="226" eb="228">
      <t>ショウキャク</t>
    </rPh>
    <rPh sb="228" eb="229">
      <t>リツ</t>
    </rPh>
    <rPh sb="229" eb="230">
      <t>オヨ</t>
    </rPh>
    <rPh sb="232" eb="234">
      <t>カンロ</t>
    </rPh>
    <rPh sb="234" eb="237">
      <t>ケイネンカ</t>
    </rPh>
    <rPh sb="237" eb="238">
      <t>リツ</t>
    </rPh>
    <rPh sb="239" eb="241">
      <t>ジョウショウ</t>
    </rPh>
    <rPh sb="242" eb="244">
      <t>ヨソク</t>
    </rPh>
    <rPh sb="252" eb="255">
      <t>ホジョキン</t>
    </rPh>
    <rPh sb="256" eb="258">
      <t>ナイブ</t>
    </rPh>
    <rPh sb="258" eb="260">
      <t>リュウホ</t>
    </rPh>
    <rPh sb="260" eb="262">
      <t>シキン</t>
    </rPh>
    <rPh sb="263" eb="265">
      <t>カツヨウ</t>
    </rPh>
    <rPh sb="268" eb="271">
      <t>ケイネンカ</t>
    </rPh>
    <rPh sb="273" eb="275">
      <t>スイドウ</t>
    </rPh>
    <rPh sb="275" eb="277">
      <t>シセツ</t>
    </rPh>
    <rPh sb="278" eb="280">
      <t>カンロ</t>
    </rPh>
    <rPh sb="281" eb="282">
      <t>サラ</t>
    </rPh>
    <rPh sb="284" eb="286">
      <t>コウシン</t>
    </rPh>
    <rPh sb="287" eb="2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</si>
</sst>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0.88</c:v>
                </c:pt>
                <c:pt idx="2">
                  <c:v>1.54</c:v>
                </c:pt>
                <c:pt idx="3">
                  <c:v>0.56999999999999995</c:v>
                </c:pt>
                <c:pt idx="4">
                  <c:v>0.71</c:v>
                </c:pt>
              </c:numCache>
            </c:numRef>
          </c:val>
          <c:extLst>
            <c:ext xmlns:c16="http://schemas.microsoft.com/office/drawing/2014/chart" uri="{C3380CC4-5D6E-409C-BE32-E72D297353CC}">
              <c16:uniqueId val="{00000000-0C33-4E6B-88AA-23354CC30385}"/>
            </c:ext>
          </c:extLst>
        </c:ser>
        <c:dLbls>
          <c:showLegendKey val="0"/>
          <c:showVal val="0"/>
          <c:showCatName val="0"/>
          <c:showSerName val="0"/>
          <c:showPercent val="0"/>
          <c:showBubbleSize val="0"/>
        </c:dLbls>
        <c:gapWidth val="150"/>
        <c:axId val="63187200"/>
        <c:axId val="632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0C33-4E6B-88AA-23354CC30385}"/>
            </c:ext>
          </c:extLst>
        </c:ser>
        <c:dLbls>
          <c:showLegendKey val="0"/>
          <c:showVal val="0"/>
          <c:showCatName val="0"/>
          <c:showSerName val="0"/>
          <c:showPercent val="0"/>
          <c:showBubbleSize val="0"/>
        </c:dLbls>
        <c:marker val="1"/>
        <c:smooth val="0"/>
        <c:axId val="63187200"/>
        <c:axId val="63205760"/>
      </c:lineChart>
      <c:dateAx>
        <c:axId val="63187200"/>
        <c:scaling>
          <c:orientation val="minMax"/>
        </c:scaling>
        <c:delete val="1"/>
        <c:axPos val="b"/>
        <c:numFmt formatCode="ge" sourceLinked="1"/>
        <c:majorTickMark val="none"/>
        <c:minorTickMark val="none"/>
        <c:tickLblPos val="none"/>
        <c:crossAx val="63205760"/>
        <c:crosses val="autoZero"/>
        <c:auto val="1"/>
        <c:lblOffset val="100"/>
        <c:baseTimeUnit val="years"/>
      </c:dateAx>
      <c:valAx>
        <c:axId val="632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71.78</c:v>
                </c:pt>
                <c:pt idx="1">
                  <c:v>72.09</c:v>
                </c:pt>
                <c:pt idx="2">
                  <c:v>73.430000000000007</c:v>
                </c:pt>
                <c:pt idx="3">
                  <c:v>73.849999999999994</c:v>
                </c:pt>
                <c:pt idx="4">
                  <c:v>73.61</c:v>
                </c:pt>
              </c:numCache>
            </c:numRef>
          </c:val>
          <c:extLst>
            <c:ext xmlns:c16="http://schemas.microsoft.com/office/drawing/2014/chart" uri="{C3380CC4-5D6E-409C-BE32-E72D297353CC}">
              <c16:uniqueId val="{00000000-5462-4ECB-9DE2-E52CC8606B24}"/>
            </c:ext>
          </c:extLst>
        </c:ser>
        <c:dLbls>
          <c:showLegendKey val="0"/>
          <c:showVal val="0"/>
          <c:showCatName val="0"/>
          <c:showSerName val="0"/>
          <c:showPercent val="0"/>
          <c:showBubbleSize val="0"/>
        </c:dLbls>
        <c:gapWidth val="150"/>
        <c:axId val="123820288"/>
        <c:axId val="1238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5462-4ECB-9DE2-E52CC8606B24}"/>
            </c:ext>
          </c:extLst>
        </c:ser>
        <c:dLbls>
          <c:showLegendKey val="0"/>
          <c:showVal val="0"/>
          <c:showCatName val="0"/>
          <c:showSerName val="0"/>
          <c:showPercent val="0"/>
          <c:showBubbleSize val="0"/>
        </c:dLbls>
        <c:marker val="1"/>
        <c:smooth val="0"/>
        <c:axId val="123820288"/>
        <c:axId val="123851136"/>
      </c:lineChart>
      <c:dateAx>
        <c:axId val="123820288"/>
        <c:scaling>
          <c:orientation val="minMax"/>
        </c:scaling>
        <c:delete val="1"/>
        <c:axPos val="b"/>
        <c:numFmt formatCode="ge" sourceLinked="1"/>
        <c:majorTickMark val="none"/>
        <c:minorTickMark val="none"/>
        <c:tickLblPos val="none"/>
        <c:crossAx val="123851136"/>
        <c:crosses val="autoZero"/>
        <c:auto val="1"/>
        <c:lblOffset val="100"/>
        <c:baseTimeUnit val="years"/>
      </c:dateAx>
      <c:valAx>
        <c:axId val="1238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94.23</c:v>
                </c:pt>
                <c:pt idx="1">
                  <c:v>94.01</c:v>
                </c:pt>
                <c:pt idx="2">
                  <c:v>94.21</c:v>
                </c:pt>
                <c:pt idx="3">
                  <c:v>94.33</c:v>
                </c:pt>
                <c:pt idx="4">
                  <c:v>95</c:v>
                </c:pt>
              </c:numCache>
            </c:numRef>
          </c:val>
          <c:extLst>
            <c:ext xmlns:c16="http://schemas.microsoft.com/office/drawing/2014/chart" uri="{C3380CC4-5D6E-409C-BE32-E72D297353CC}">
              <c16:uniqueId val="{00000000-BE1E-451C-9B64-03CC0D8FB667}"/>
            </c:ext>
          </c:extLst>
        </c:ser>
        <c:dLbls>
          <c:showLegendKey val="0"/>
          <c:showVal val="0"/>
          <c:showCatName val="0"/>
          <c:showSerName val="0"/>
          <c:showPercent val="0"/>
          <c:showBubbleSize val="0"/>
        </c:dLbls>
        <c:gapWidth val="150"/>
        <c:axId val="123890304"/>
        <c:axId val="1238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BE1E-451C-9B64-03CC0D8FB667}"/>
            </c:ext>
          </c:extLst>
        </c:ser>
        <c:dLbls>
          <c:showLegendKey val="0"/>
          <c:showVal val="0"/>
          <c:showCatName val="0"/>
          <c:showSerName val="0"/>
          <c:showPercent val="0"/>
          <c:showBubbleSize val="0"/>
        </c:dLbls>
        <c:marker val="1"/>
        <c:smooth val="0"/>
        <c:axId val="123890304"/>
        <c:axId val="123892480"/>
      </c:lineChart>
      <c:dateAx>
        <c:axId val="123890304"/>
        <c:scaling>
          <c:orientation val="minMax"/>
        </c:scaling>
        <c:delete val="1"/>
        <c:axPos val="b"/>
        <c:numFmt formatCode="ge" sourceLinked="1"/>
        <c:majorTickMark val="none"/>
        <c:minorTickMark val="none"/>
        <c:tickLblPos val="none"/>
        <c:crossAx val="123892480"/>
        <c:crosses val="autoZero"/>
        <c:auto val="1"/>
        <c:lblOffset val="100"/>
        <c:baseTimeUnit val="years"/>
      </c:dateAx>
      <c:valAx>
        <c:axId val="123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118.01</c:v>
                </c:pt>
                <c:pt idx="1">
                  <c:v>118.43</c:v>
                </c:pt>
                <c:pt idx="2">
                  <c:v>119.18</c:v>
                </c:pt>
                <c:pt idx="3">
                  <c:v>118.98</c:v>
                </c:pt>
                <c:pt idx="4">
                  <c:v>118.39</c:v>
                </c:pt>
              </c:numCache>
            </c:numRef>
          </c:val>
          <c:extLst>
            <c:ext xmlns:c16="http://schemas.microsoft.com/office/drawing/2014/chart" uri="{C3380CC4-5D6E-409C-BE32-E72D297353CC}">
              <c16:uniqueId val="{00000000-54EE-4924-9C2A-E6B5DBCF8C92}"/>
            </c:ext>
          </c:extLst>
        </c:ser>
        <c:dLbls>
          <c:showLegendKey val="0"/>
          <c:showVal val="0"/>
          <c:showCatName val="0"/>
          <c:showSerName val="0"/>
          <c:showPercent val="0"/>
          <c:showBubbleSize val="0"/>
        </c:dLbls>
        <c:gapWidth val="150"/>
        <c:axId val="63224448"/>
        <c:axId val="632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54EE-4924-9C2A-E6B5DBCF8C92}"/>
            </c:ext>
          </c:extLst>
        </c:ser>
        <c:dLbls>
          <c:showLegendKey val="0"/>
          <c:showVal val="0"/>
          <c:showCatName val="0"/>
          <c:showSerName val="0"/>
          <c:showPercent val="0"/>
          <c:showBubbleSize val="0"/>
        </c:dLbls>
        <c:marker val="1"/>
        <c:smooth val="0"/>
        <c:axId val="63224448"/>
        <c:axId val="63234816"/>
      </c:lineChart>
      <c:dateAx>
        <c:axId val="63224448"/>
        <c:scaling>
          <c:orientation val="minMax"/>
        </c:scaling>
        <c:delete val="1"/>
        <c:axPos val="b"/>
        <c:numFmt formatCode="ge" sourceLinked="1"/>
        <c:majorTickMark val="none"/>
        <c:minorTickMark val="none"/>
        <c:tickLblPos val="none"/>
        <c:crossAx val="63234816"/>
        <c:crosses val="autoZero"/>
        <c:auto val="1"/>
        <c:lblOffset val="100"/>
        <c:baseTimeUnit val="years"/>
      </c:dateAx>
      <c:valAx>
        <c:axId val="6323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2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43.03</c:v>
                </c:pt>
                <c:pt idx="1">
                  <c:v>43.63</c:v>
                </c:pt>
                <c:pt idx="2">
                  <c:v>44.23</c:v>
                </c:pt>
                <c:pt idx="3">
                  <c:v>45.14</c:v>
                </c:pt>
                <c:pt idx="4">
                  <c:v>46.11</c:v>
                </c:pt>
              </c:numCache>
            </c:numRef>
          </c:val>
          <c:extLst>
            <c:ext xmlns:c16="http://schemas.microsoft.com/office/drawing/2014/chart" uri="{C3380CC4-5D6E-409C-BE32-E72D297353CC}">
              <c16:uniqueId val="{00000000-2804-4E7C-8B03-A92D3A0FED54}"/>
            </c:ext>
          </c:extLst>
        </c:ser>
        <c:dLbls>
          <c:showLegendKey val="0"/>
          <c:showVal val="0"/>
          <c:showCatName val="0"/>
          <c:showSerName val="0"/>
          <c:showPercent val="0"/>
          <c:showBubbleSize val="0"/>
        </c:dLbls>
        <c:gapWidth val="150"/>
        <c:axId val="74550272"/>
        <c:axId val="745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2804-4E7C-8B03-A92D3A0FED54}"/>
            </c:ext>
          </c:extLst>
        </c:ser>
        <c:dLbls>
          <c:showLegendKey val="0"/>
          <c:showVal val="0"/>
          <c:showCatName val="0"/>
          <c:showSerName val="0"/>
          <c:showPercent val="0"/>
          <c:showBubbleSize val="0"/>
        </c:dLbls>
        <c:marker val="1"/>
        <c:smooth val="0"/>
        <c:axId val="74550272"/>
        <c:axId val="74556544"/>
      </c:lineChart>
      <c:dateAx>
        <c:axId val="74550272"/>
        <c:scaling>
          <c:orientation val="minMax"/>
        </c:scaling>
        <c:delete val="1"/>
        <c:axPos val="b"/>
        <c:numFmt formatCode="ge" sourceLinked="1"/>
        <c:majorTickMark val="none"/>
        <c:minorTickMark val="none"/>
        <c:tickLblPos val="none"/>
        <c:crossAx val="74556544"/>
        <c:crosses val="autoZero"/>
        <c:auto val="1"/>
        <c:lblOffset val="100"/>
        <c:baseTimeUnit val="years"/>
      </c:dateAx>
      <c:valAx>
        <c:axId val="745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15.04</c:v>
                </c:pt>
                <c:pt idx="1">
                  <c:v>14.02</c:v>
                </c:pt>
                <c:pt idx="2">
                  <c:v>17.39</c:v>
                </c:pt>
                <c:pt idx="3">
                  <c:v>22.41</c:v>
                </c:pt>
                <c:pt idx="4">
                  <c:v>23.77</c:v>
                </c:pt>
              </c:numCache>
            </c:numRef>
          </c:val>
          <c:extLst>
            <c:ext xmlns:c16="http://schemas.microsoft.com/office/drawing/2014/chart" uri="{C3380CC4-5D6E-409C-BE32-E72D297353CC}">
              <c16:uniqueId val="{00000000-DC28-417D-981F-276876A5030F}"/>
            </c:ext>
          </c:extLst>
        </c:ser>
        <c:dLbls>
          <c:showLegendKey val="0"/>
          <c:showVal val="0"/>
          <c:showCatName val="0"/>
          <c:showSerName val="0"/>
          <c:showPercent val="0"/>
          <c:showBubbleSize val="0"/>
        </c:dLbls>
        <c:gapWidth val="150"/>
        <c:axId val="113323392"/>
        <c:axId val="1133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DC28-417D-981F-276876A5030F}"/>
            </c:ext>
          </c:extLst>
        </c:ser>
        <c:dLbls>
          <c:showLegendKey val="0"/>
          <c:showVal val="0"/>
          <c:showCatName val="0"/>
          <c:showSerName val="0"/>
          <c:showPercent val="0"/>
          <c:showBubbleSize val="0"/>
        </c:dLbls>
        <c:marker val="1"/>
        <c:smooth val="0"/>
        <c:axId val="113323392"/>
        <c:axId val="113329664"/>
      </c:lineChart>
      <c:dateAx>
        <c:axId val="113323392"/>
        <c:scaling>
          <c:orientation val="minMax"/>
        </c:scaling>
        <c:delete val="1"/>
        <c:axPos val="b"/>
        <c:numFmt formatCode="ge" sourceLinked="1"/>
        <c:majorTickMark val="none"/>
        <c:minorTickMark val="none"/>
        <c:tickLblPos val="none"/>
        <c:crossAx val="113329664"/>
        <c:crosses val="autoZero"/>
        <c:auto val="1"/>
        <c:lblOffset val="100"/>
        <c:baseTimeUnit val="years"/>
      </c:dateAx>
      <c:valAx>
        <c:axId val="1133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5D-4115-BC82-F017872CF77B}"/>
            </c:ext>
          </c:extLst>
        </c:ser>
        <c:dLbls>
          <c:showLegendKey val="0"/>
          <c:showVal val="0"/>
          <c:showCatName val="0"/>
          <c:showSerName val="0"/>
          <c:showPercent val="0"/>
          <c:showBubbleSize val="0"/>
        </c:dLbls>
        <c:gapWidth val="150"/>
        <c:axId val="113365376"/>
        <c:axId val="1133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55D-4115-BC82-F017872CF77B}"/>
            </c:ext>
          </c:extLst>
        </c:ser>
        <c:dLbls>
          <c:showLegendKey val="0"/>
          <c:showVal val="0"/>
          <c:showCatName val="0"/>
          <c:showSerName val="0"/>
          <c:showPercent val="0"/>
          <c:showBubbleSize val="0"/>
        </c:dLbls>
        <c:marker val="1"/>
        <c:smooth val="0"/>
        <c:axId val="113365376"/>
        <c:axId val="113367296"/>
      </c:lineChart>
      <c:dateAx>
        <c:axId val="113365376"/>
        <c:scaling>
          <c:orientation val="minMax"/>
        </c:scaling>
        <c:delete val="1"/>
        <c:axPos val="b"/>
        <c:numFmt formatCode="ge" sourceLinked="1"/>
        <c:majorTickMark val="none"/>
        <c:minorTickMark val="none"/>
        <c:tickLblPos val="none"/>
        <c:crossAx val="113367296"/>
        <c:crosses val="autoZero"/>
        <c:auto val="1"/>
        <c:lblOffset val="100"/>
        <c:baseTimeUnit val="years"/>
      </c:dateAx>
      <c:valAx>
        <c:axId val="11336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353.65</c:v>
                </c:pt>
                <c:pt idx="1">
                  <c:v>295.38</c:v>
                </c:pt>
                <c:pt idx="2">
                  <c:v>364.05</c:v>
                </c:pt>
                <c:pt idx="3">
                  <c:v>385.79</c:v>
                </c:pt>
                <c:pt idx="4">
                  <c:v>299.12</c:v>
                </c:pt>
              </c:numCache>
            </c:numRef>
          </c:val>
          <c:extLst>
            <c:ext xmlns:c16="http://schemas.microsoft.com/office/drawing/2014/chart" uri="{C3380CC4-5D6E-409C-BE32-E72D297353CC}">
              <c16:uniqueId val="{00000000-BFE6-4F9A-835C-7D9DF8ACEEBA}"/>
            </c:ext>
          </c:extLst>
        </c:ser>
        <c:dLbls>
          <c:showLegendKey val="0"/>
          <c:showVal val="0"/>
          <c:showCatName val="0"/>
          <c:showSerName val="0"/>
          <c:showPercent val="0"/>
          <c:showBubbleSize val="0"/>
        </c:dLbls>
        <c:gapWidth val="150"/>
        <c:axId val="120087296"/>
        <c:axId val="12008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BFE6-4F9A-835C-7D9DF8ACEEBA}"/>
            </c:ext>
          </c:extLst>
        </c:ser>
        <c:dLbls>
          <c:showLegendKey val="0"/>
          <c:showVal val="0"/>
          <c:showCatName val="0"/>
          <c:showSerName val="0"/>
          <c:showPercent val="0"/>
          <c:showBubbleSize val="0"/>
        </c:dLbls>
        <c:marker val="1"/>
        <c:smooth val="0"/>
        <c:axId val="120087296"/>
        <c:axId val="120089216"/>
      </c:lineChart>
      <c:dateAx>
        <c:axId val="120087296"/>
        <c:scaling>
          <c:orientation val="minMax"/>
        </c:scaling>
        <c:delete val="1"/>
        <c:axPos val="b"/>
        <c:numFmt formatCode="ge" sourceLinked="1"/>
        <c:majorTickMark val="none"/>
        <c:minorTickMark val="none"/>
        <c:tickLblPos val="none"/>
        <c:crossAx val="120089216"/>
        <c:crosses val="autoZero"/>
        <c:auto val="1"/>
        <c:lblOffset val="100"/>
        <c:baseTimeUnit val="years"/>
      </c:dateAx>
      <c:valAx>
        <c:axId val="12008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0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62.14</c:v>
                </c:pt>
                <c:pt idx="1">
                  <c:v>55.72</c:v>
                </c:pt>
                <c:pt idx="2">
                  <c:v>48.5</c:v>
                </c:pt>
                <c:pt idx="3">
                  <c:v>42.38</c:v>
                </c:pt>
                <c:pt idx="4">
                  <c:v>36.700000000000003</c:v>
                </c:pt>
              </c:numCache>
            </c:numRef>
          </c:val>
          <c:extLst>
            <c:ext xmlns:c16="http://schemas.microsoft.com/office/drawing/2014/chart" uri="{C3380CC4-5D6E-409C-BE32-E72D297353CC}">
              <c16:uniqueId val="{00000000-0EB5-48BF-A03E-49F94A132F6E}"/>
            </c:ext>
          </c:extLst>
        </c:ser>
        <c:dLbls>
          <c:showLegendKey val="0"/>
          <c:showVal val="0"/>
          <c:showCatName val="0"/>
          <c:showSerName val="0"/>
          <c:showPercent val="0"/>
          <c:showBubbleSize val="0"/>
        </c:dLbls>
        <c:gapWidth val="150"/>
        <c:axId val="120124544"/>
        <c:axId val="1201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0EB5-48BF-A03E-49F94A132F6E}"/>
            </c:ext>
          </c:extLst>
        </c:ser>
        <c:dLbls>
          <c:showLegendKey val="0"/>
          <c:showVal val="0"/>
          <c:showCatName val="0"/>
          <c:showSerName val="0"/>
          <c:showPercent val="0"/>
          <c:showBubbleSize val="0"/>
        </c:dLbls>
        <c:marker val="1"/>
        <c:smooth val="0"/>
        <c:axId val="120124544"/>
        <c:axId val="120126464"/>
      </c:lineChart>
      <c:dateAx>
        <c:axId val="120124544"/>
        <c:scaling>
          <c:orientation val="minMax"/>
        </c:scaling>
        <c:delete val="1"/>
        <c:axPos val="b"/>
        <c:numFmt formatCode="ge" sourceLinked="1"/>
        <c:majorTickMark val="none"/>
        <c:minorTickMark val="none"/>
        <c:tickLblPos val="none"/>
        <c:crossAx val="120126464"/>
        <c:crosses val="autoZero"/>
        <c:auto val="1"/>
        <c:lblOffset val="100"/>
        <c:baseTimeUnit val="years"/>
      </c:dateAx>
      <c:valAx>
        <c:axId val="12012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1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116.31</c:v>
                </c:pt>
                <c:pt idx="1">
                  <c:v>116.75</c:v>
                </c:pt>
                <c:pt idx="2">
                  <c:v>117.47</c:v>
                </c:pt>
                <c:pt idx="3">
                  <c:v>116.92</c:v>
                </c:pt>
                <c:pt idx="4">
                  <c:v>116.2</c:v>
                </c:pt>
              </c:numCache>
            </c:numRef>
          </c:val>
          <c:extLst>
            <c:ext xmlns:c16="http://schemas.microsoft.com/office/drawing/2014/chart" uri="{C3380CC4-5D6E-409C-BE32-E72D297353CC}">
              <c16:uniqueId val="{00000000-68AE-4874-ACD2-4E89F6B8F958}"/>
            </c:ext>
          </c:extLst>
        </c:ser>
        <c:dLbls>
          <c:showLegendKey val="0"/>
          <c:showVal val="0"/>
          <c:showCatName val="0"/>
          <c:showSerName val="0"/>
          <c:showPercent val="0"/>
          <c:showBubbleSize val="0"/>
        </c:dLbls>
        <c:gapWidth val="150"/>
        <c:axId val="123770368"/>
        <c:axId val="1237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68AE-4874-ACD2-4E89F6B8F958}"/>
            </c:ext>
          </c:extLst>
        </c:ser>
        <c:dLbls>
          <c:showLegendKey val="0"/>
          <c:showVal val="0"/>
          <c:showCatName val="0"/>
          <c:showSerName val="0"/>
          <c:showPercent val="0"/>
          <c:showBubbleSize val="0"/>
        </c:dLbls>
        <c:marker val="1"/>
        <c:smooth val="0"/>
        <c:axId val="123770368"/>
        <c:axId val="123772288"/>
      </c:lineChart>
      <c:dateAx>
        <c:axId val="123770368"/>
        <c:scaling>
          <c:orientation val="minMax"/>
        </c:scaling>
        <c:delete val="1"/>
        <c:axPos val="b"/>
        <c:numFmt formatCode="ge" sourceLinked="1"/>
        <c:majorTickMark val="none"/>
        <c:minorTickMark val="none"/>
        <c:tickLblPos val="none"/>
        <c:crossAx val="123772288"/>
        <c:crosses val="autoZero"/>
        <c:auto val="1"/>
        <c:lblOffset val="100"/>
        <c:baseTimeUnit val="years"/>
      </c:dateAx>
      <c:valAx>
        <c:axId val="123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151.11000000000001</c:v>
                </c:pt>
                <c:pt idx="1">
                  <c:v>150.86000000000001</c:v>
                </c:pt>
                <c:pt idx="2">
                  <c:v>150.53</c:v>
                </c:pt>
                <c:pt idx="3">
                  <c:v>151.66999999999999</c:v>
                </c:pt>
                <c:pt idx="4">
                  <c:v>152.9</c:v>
                </c:pt>
              </c:numCache>
            </c:numRef>
          </c:val>
          <c:extLst>
            <c:ext xmlns:c16="http://schemas.microsoft.com/office/drawing/2014/chart" uri="{C3380CC4-5D6E-409C-BE32-E72D297353CC}">
              <c16:uniqueId val="{00000000-02D0-4D0E-B300-617F4208B9E3}"/>
            </c:ext>
          </c:extLst>
        </c:ser>
        <c:dLbls>
          <c:showLegendKey val="0"/>
          <c:showVal val="0"/>
          <c:showCatName val="0"/>
          <c:showSerName val="0"/>
          <c:showPercent val="0"/>
          <c:showBubbleSize val="0"/>
        </c:dLbls>
        <c:gapWidth val="150"/>
        <c:axId val="123803520"/>
        <c:axId val="1238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02D0-4D0E-B300-617F4208B9E3}"/>
            </c:ext>
          </c:extLst>
        </c:ser>
        <c:dLbls>
          <c:showLegendKey val="0"/>
          <c:showVal val="0"/>
          <c:showCatName val="0"/>
          <c:showSerName val="0"/>
          <c:showPercent val="0"/>
          <c:showBubbleSize val="0"/>
        </c:dLbls>
        <c:marker val="1"/>
        <c:smooth val="0"/>
        <c:axId val="123803520"/>
        <c:axId val="123805696"/>
      </c:lineChart>
      <c:dateAx>
        <c:axId val="123803520"/>
        <c:scaling>
          <c:orientation val="minMax"/>
        </c:scaling>
        <c:delete val="1"/>
        <c:axPos val="b"/>
        <c:numFmt formatCode="ge" sourceLinked="1"/>
        <c:majorTickMark val="none"/>
        <c:minorTickMark val="none"/>
        <c:tickLblPos val="none"/>
        <c:crossAx val="123805696"/>
        <c:crosses val="autoZero"/>
        <c:auto val="1"/>
        <c:lblOffset val="100"/>
        <c:baseTimeUnit val="years"/>
      </c:dateAx>
      <c:valAx>
        <c:axId val="1238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愛知中部水道企業団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A1</v>
      </c>
      <c r="X8" s="82"/>
      <c r="Y8" s="82"/>
      <c r="Z8" s="82"/>
      <c r="AA8" s="82"/>
      <c r="AB8" s="82"/>
      <c r="AC8" s="82"/>
      <c r="AD8" s="82" t="str">
        <f>データ!$M$6</f>
        <v>自治体職員 民間企業出身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90.66</v>
      </c>
      <c r="J10" s="67"/>
      <c r="K10" s="67"/>
      <c r="L10" s="67"/>
      <c r="M10" s="67"/>
      <c r="N10" s="67"/>
      <c r="O10" s="68"/>
      <c r="P10" s="69">
        <f>データ!$P$6</f>
        <v>99.86</v>
      </c>
      <c r="Q10" s="69"/>
      <c r="R10" s="69"/>
      <c r="S10" s="69"/>
      <c r="T10" s="69"/>
      <c r="U10" s="69"/>
      <c r="V10" s="69"/>
      <c r="W10" s="70">
        <f>データ!$Q$6</f>
        <v>2721</v>
      </c>
      <c r="X10" s="70"/>
      <c r="Y10" s="70"/>
      <c r="Z10" s="70"/>
      <c r="AA10" s="70"/>
      <c r="AB10" s="70"/>
      <c r="AC10" s="70"/>
      <c r="AD10" s="2"/>
      <c r="AE10" s="2"/>
      <c r="AF10" s="2"/>
      <c r="AG10" s="2"/>
      <c r="AH10" s="4"/>
      <c r="AI10" s="4"/>
      <c r="AJ10" s="4"/>
      <c r="AK10" s="4"/>
      <c r="AL10" s="70">
        <f>データ!$U$6</f>
        <v>322863</v>
      </c>
      <c r="AM10" s="70"/>
      <c r="AN10" s="70"/>
      <c r="AO10" s="70"/>
      <c r="AP10" s="70"/>
      <c r="AQ10" s="70"/>
      <c r="AR10" s="70"/>
      <c r="AS10" s="70"/>
      <c r="AT10" s="66">
        <f>データ!$V$6</f>
        <v>129.9</v>
      </c>
      <c r="AU10" s="67"/>
      <c r="AV10" s="67"/>
      <c r="AW10" s="67"/>
      <c r="AX10" s="67"/>
      <c r="AY10" s="67"/>
      <c r="AZ10" s="67"/>
      <c r="BA10" s="67"/>
      <c r="BB10" s="69">
        <f>データ!$W$6</f>
        <v>2485.4699999999998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PQskONacO68d6m/JUzK1b4aQfZzVhLZbyNXTOSSEGvzzkVKHC/eNIEpneWviMt3PZBGWXXkUXVtNtOZYXF2cw==" saltValue="VS2ynk5+/UHRCUx+5GMx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238902</v>
      </c>
      <c r="D6" s="34">
        <f t="shared" si="3"/>
        <v>46</v>
      </c>
      <c r="E6" s="34">
        <f t="shared" si="3"/>
        <v>1</v>
      </c>
      <c r="F6" s="34">
        <f t="shared" si="3"/>
        <v>0</v>
      </c>
      <c r="G6" s="34">
        <f t="shared" si="3"/>
        <v>1</v>
      </c>
      <c r="H6" s="34" t="str">
        <f t="shared" si="3"/>
        <v>愛知県　愛知中部水道企業団</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90.66</v>
      </c>
      <c r="P6" s="35">
        <f t="shared" si="3"/>
        <v>99.86</v>
      </c>
      <c r="Q6" s="35">
        <f t="shared" si="3"/>
        <v>2721</v>
      </c>
      <c r="R6" s="35" t="str">
        <f t="shared" si="3"/>
        <v>-</v>
      </c>
      <c r="S6" s="35" t="str">
        <f t="shared" si="3"/>
        <v>-</v>
      </c>
      <c r="T6" s="35" t="str">
        <f t="shared" si="3"/>
        <v>-</v>
      </c>
      <c r="U6" s="35">
        <f t="shared" si="3"/>
        <v>322863</v>
      </c>
      <c r="V6" s="35">
        <f t="shared" si="3"/>
        <v>129.9</v>
      </c>
      <c r="W6" s="35">
        <f t="shared" si="3"/>
        <v>2485.4699999999998</v>
      </c>
      <c r="X6" s="36">
        <f>IF(X7="",NA(),X7)</f>
        <v>118.01</v>
      </c>
      <c r="Y6" s="36">
        <f t="shared" ref="Y6:AG6" si="4">IF(Y7="",NA(),Y7)</f>
        <v>118.43</v>
      </c>
      <c r="Z6" s="36">
        <f t="shared" si="4"/>
        <v>119.18</v>
      </c>
      <c r="AA6" s="36">
        <f t="shared" si="4"/>
        <v>118.98</v>
      </c>
      <c r="AB6" s="36">
        <f t="shared" si="4"/>
        <v>118.39</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353.65</v>
      </c>
      <c r="AU6" s="36">
        <f t="shared" ref="AU6:BC6" si="6">IF(AU7="",NA(),AU7)</f>
        <v>295.38</v>
      </c>
      <c r="AV6" s="36">
        <f t="shared" si="6"/>
        <v>364.05</v>
      </c>
      <c r="AW6" s="36">
        <f t="shared" si="6"/>
        <v>385.79</v>
      </c>
      <c r="AX6" s="36">
        <f t="shared" si="6"/>
        <v>299.12</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62.14</v>
      </c>
      <c r="BF6" s="36">
        <f t="shared" ref="BF6:BN6" si="7">IF(BF7="",NA(),BF7)</f>
        <v>55.72</v>
      </c>
      <c r="BG6" s="36">
        <f t="shared" si="7"/>
        <v>48.5</v>
      </c>
      <c r="BH6" s="36">
        <f t="shared" si="7"/>
        <v>42.38</v>
      </c>
      <c r="BI6" s="36">
        <f t="shared" si="7"/>
        <v>36.700000000000003</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116.31</v>
      </c>
      <c r="BQ6" s="36">
        <f t="shared" ref="BQ6:BY6" si="8">IF(BQ7="",NA(),BQ7)</f>
        <v>116.75</v>
      </c>
      <c r="BR6" s="36">
        <f t="shared" si="8"/>
        <v>117.47</v>
      </c>
      <c r="BS6" s="36">
        <f t="shared" si="8"/>
        <v>116.92</v>
      </c>
      <c r="BT6" s="36">
        <f t="shared" si="8"/>
        <v>116.2</v>
      </c>
      <c r="BU6" s="36">
        <f t="shared" si="8"/>
        <v>107.74</v>
      </c>
      <c r="BV6" s="36">
        <f t="shared" si="8"/>
        <v>108.81</v>
      </c>
      <c r="BW6" s="36">
        <f t="shared" si="8"/>
        <v>110.87</v>
      </c>
      <c r="BX6" s="36">
        <f t="shared" si="8"/>
        <v>110.3</v>
      </c>
      <c r="BY6" s="36">
        <f t="shared" si="8"/>
        <v>109.12</v>
      </c>
      <c r="BZ6" s="35" t="str">
        <f>IF(BZ7="","",IF(BZ7="-","【-】","【"&amp;SUBSTITUTE(TEXT(BZ7,"#,##0.00"),"-","△")&amp;"】"))</f>
        <v>【103.91】</v>
      </c>
      <c r="CA6" s="36">
        <f>IF(CA7="",NA(),CA7)</f>
        <v>151.11000000000001</v>
      </c>
      <c r="CB6" s="36">
        <f t="shared" ref="CB6:CJ6" si="9">IF(CB7="",NA(),CB7)</f>
        <v>150.86000000000001</v>
      </c>
      <c r="CC6" s="36">
        <f t="shared" si="9"/>
        <v>150.53</v>
      </c>
      <c r="CD6" s="36">
        <f t="shared" si="9"/>
        <v>151.66999999999999</v>
      </c>
      <c r="CE6" s="36">
        <f t="shared" si="9"/>
        <v>152.9</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71.78</v>
      </c>
      <c r="CM6" s="36">
        <f t="shared" ref="CM6:CU6" si="10">IF(CM7="",NA(),CM7)</f>
        <v>72.09</v>
      </c>
      <c r="CN6" s="36">
        <f t="shared" si="10"/>
        <v>73.430000000000007</v>
      </c>
      <c r="CO6" s="36">
        <f t="shared" si="10"/>
        <v>73.849999999999994</v>
      </c>
      <c r="CP6" s="36">
        <f t="shared" si="10"/>
        <v>73.61</v>
      </c>
      <c r="CQ6" s="36">
        <f t="shared" si="10"/>
        <v>63.25</v>
      </c>
      <c r="CR6" s="36">
        <f t="shared" si="10"/>
        <v>63.03</v>
      </c>
      <c r="CS6" s="36">
        <f t="shared" si="10"/>
        <v>63.18</v>
      </c>
      <c r="CT6" s="36">
        <f t="shared" si="10"/>
        <v>63.54</v>
      </c>
      <c r="CU6" s="36">
        <f t="shared" si="10"/>
        <v>63.53</v>
      </c>
      <c r="CV6" s="35" t="str">
        <f>IF(CV7="","",IF(CV7="-","【-】","【"&amp;SUBSTITUTE(TEXT(CV7,"#,##0.00"),"-","△")&amp;"】"))</f>
        <v>【60.27】</v>
      </c>
      <c r="CW6" s="36">
        <f>IF(CW7="",NA(),CW7)</f>
        <v>94.23</v>
      </c>
      <c r="CX6" s="36">
        <f t="shared" ref="CX6:DF6" si="11">IF(CX7="",NA(),CX7)</f>
        <v>94.01</v>
      </c>
      <c r="CY6" s="36">
        <f t="shared" si="11"/>
        <v>94.21</v>
      </c>
      <c r="CZ6" s="36">
        <f t="shared" si="11"/>
        <v>94.33</v>
      </c>
      <c r="DA6" s="36">
        <f t="shared" si="11"/>
        <v>95</v>
      </c>
      <c r="DB6" s="36">
        <f t="shared" si="11"/>
        <v>91.07</v>
      </c>
      <c r="DC6" s="36">
        <f t="shared" si="11"/>
        <v>91.21</v>
      </c>
      <c r="DD6" s="36">
        <f t="shared" si="11"/>
        <v>91.6</v>
      </c>
      <c r="DE6" s="36">
        <f t="shared" si="11"/>
        <v>91.48</v>
      </c>
      <c r="DF6" s="36">
        <f t="shared" si="11"/>
        <v>91.58</v>
      </c>
      <c r="DG6" s="35" t="str">
        <f>IF(DG7="","",IF(DG7="-","【-】","【"&amp;SUBSTITUTE(TEXT(DG7,"#,##0.00"),"-","△")&amp;"】"))</f>
        <v>【89.92】</v>
      </c>
      <c r="DH6" s="36">
        <f>IF(DH7="",NA(),DH7)</f>
        <v>43.03</v>
      </c>
      <c r="DI6" s="36">
        <f t="shared" ref="DI6:DQ6" si="12">IF(DI7="",NA(),DI7)</f>
        <v>43.63</v>
      </c>
      <c r="DJ6" s="36">
        <f t="shared" si="12"/>
        <v>44.23</v>
      </c>
      <c r="DK6" s="36">
        <f t="shared" si="12"/>
        <v>45.14</v>
      </c>
      <c r="DL6" s="36">
        <f t="shared" si="12"/>
        <v>46.11</v>
      </c>
      <c r="DM6" s="36">
        <f t="shared" si="12"/>
        <v>47.7</v>
      </c>
      <c r="DN6" s="36">
        <f t="shared" si="12"/>
        <v>48.41</v>
      </c>
      <c r="DO6" s="36">
        <f t="shared" si="12"/>
        <v>49.1</v>
      </c>
      <c r="DP6" s="36">
        <f t="shared" si="12"/>
        <v>49.66</v>
      </c>
      <c r="DQ6" s="36">
        <f t="shared" si="12"/>
        <v>50.41</v>
      </c>
      <c r="DR6" s="35" t="str">
        <f>IF(DR7="","",IF(DR7="-","【-】","【"&amp;SUBSTITUTE(TEXT(DR7,"#,##0.00"),"-","△")&amp;"】"))</f>
        <v>【48.85】</v>
      </c>
      <c r="DS6" s="36">
        <f>IF(DS7="",NA(),DS7)</f>
        <v>15.04</v>
      </c>
      <c r="DT6" s="36">
        <f t="shared" ref="DT6:EB6" si="13">IF(DT7="",NA(),DT7)</f>
        <v>14.02</v>
      </c>
      <c r="DU6" s="36">
        <f t="shared" si="13"/>
        <v>17.39</v>
      </c>
      <c r="DV6" s="36">
        <f t="shared" si="13"/>
        <v>22.41</v>
      </c>
      <c r="DW6" s="36">
        <f t="shared" si="13"/>
        <v>23.77</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0.65</v>
      </c>
      <c r="EE6" s="36">
        <f t="shared" ref="EE6:EM6" si="14">IF(EE7="",NA(),EE7)</f>
        <v>0.88</v>
      </c>
      <c r="EF6" s="36">
        <f t="shared" si="14"/>
        <v>1.54</v>
      </c>
      <c r="EG6" s="36">
        <f t="shared" si="14"/>
        <v>0.56999999999999995</v>
      </c>
      <c r="EH6" s="36">
        <f t="shared" si="14"/>
        <v>0.71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238902</v>
      </c>
      <c r="D7" s="38">
        <v>46</v>
      </c>
      <c r="E7" s="38">
        <v>1</v>
      </c>
      <c r="F7" s="38">
        <v>0</v>
      </c>
      <c r="G7" s="38">
        <v>1</v>
      </c>
      <c r="H7" s="38" t="s">
        <v>93</v>
      </c>
      <c r="I7" s="38" t="s">
        <v>94</v>
      </c>
      <c r="J7" s="38" t="s">
        <v>95</v>
      </c>
      <c r="K7" s="38" t="s">
        <v>96</v>
      </c>
      <c r="L7" s="38" t="s">
        <v>97</v>
      </c>
      <c r="M7" s="38" t="s">
        <v>98</v>
      </c>
      <c r="N7" s="39" t="s">
        <v>99</v>
      </c>
      <c r="O7" s="39">
        <v>90.66</v>
      </c>
      <c r="P7" s="39">
        <v>99.86</v>
      </c>
      <c r="Q7" s="39">
        <v>2721</v>
      </c>
      <c r="R7" s="39" t="s">
        <v>99</v>
      </c>
      <c r="S7" s="39" t="s">
        <v>99</v>
      </c>
      <c r="T7" s="39" t="s">
        <v>99</v>
      </c>
      <c r="U7" s="39">
        <v>322863</v>
      </c>
      <c r="V7" s="39">
        <v>129.9</v>
      </c>
      <c r="W7" s="39">
        <v>2485.4699999999998</v>
      </c>
      <c r="X7" s="39">
        <v>118.01</v>
      </c>
      <c r="Y7" s="39">
        <v>118.43</v>
      </c>
      <c r="Z7" s="39">
        <v>119.18</v>
      </c>
      <c r="AA7" s="39">
        <v>118.98</v>
      </c>
      <c r="AB7" s="39">
        <v>118.39</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353.65</v>
      </c>
      <c r="AU7" s="39">
        <v>295.38</v>
      </c>
      <c r="AV7" s="39">
        <v>364.05</v>
      </c>
      <c r="AW7" s="39">
        <v>385.79</v>
      </c>
      <c r="AX7" s="39">
        <v>299.12</v>
      </c>
      <c r="AY7" s="39">
        <v>240.81</v>
      </c>
      <c r="AZ7" s="39">
        <v>241.71</v>
      </c>
      <c r="BA7" s="39">
        <v>249.08</v>
      </c>
      <c r="BB7" s="39">
        <v>254.05</v>
      </c>
      <c r="BC7" s="39">
        <v>258.22000000000003</v>
      </c>
      <c r="BD7" s="39">
        <v>261.93</v>
      </c>
      <c r="BE7" s="39">
        <v>62.14</v>
      </c>
      <c r="BF7" s="39">
        <v>55.72</v>
      </c>
      <c r="BG7" s="39">
        <v>48.5</v>
      </c>
      <c r="BH7" s="39">
        <v>42.38</v>
      </c>
      <c r="BI7" s="39">
        <v>36.700000000000003</v>
      </c>
      <c r="BJ7" s="39">
        <v>283.10000000000002</v>
      </c>
      <c r="BK7" s="39">
        <v>274.14</v>
      </c>
      <c r="BL7" s="39">
        <v>266.66000000000003</v>
      </c>
      <c r="BM7" s="39">
        <v>258.63</v>
      </c>
      <c r="BN7" s="39">
        <v>255.12</v>
      </c>
      <c r="BO7" s="39">
        <v>270.45999999999998</v>
      </c>
      <c r="BP7" s="39">
        <v>116.31</v>
      </c>
      <c r="BQ7" s="39">
        <v>116.75</v>
      </c>
      <c r="BR7" s="39">
        <v>117.47</v>
      </c>
      <c r="BS7" s="39">
        <v>116.92</v>
      </c>
      <c r="BT7" s="39">
        <v>116.2</v>
      </c>
      <c r="BU7" s="39">
        <v>107.74</v>
      </c>
      <c r="BV7" s="39">
        <v>108.81</v>
      </c>
      <c r="BW7" s="39">
        <v>110.87</v>
      </c>
      <c r="BX7" s="39">
        <v>110.3</v>
      </c>
      <c r="BY7" s="39">
        <v>109.12</v>
      </c>
      <c r="BZ7" s="39">
        <v>103.91</v>
      </c>
      <c r="CA7" s="39">
        <v>151.11000000000001</v>
      </c>
      <c r="CB7" s="39">
        <v>150.86000000000001</v>
      </c>
      <c r="CC7" s="39">
        <v>150.53</v>
      </c>
      <c r="CD7" s="39">
        <v>151.66999999999999</v>
      </c>
      <c r="CE7" s="39">
        <v>152.9</v>
      </c>
      <c r="CF7" s="39">
        <v>154.33000000000001</v>
      </c>
      <c r="CG7" s="39">
        <v>152.94999999999999</v>
      </c>
      <c r="CH7" s="39">
        <v>150.54</v>
      </c>
      <c r="CI7" s="39">
        <v>151.85</v>
      </c>
      <c r="CJ7" s="39">
        <v>153.88</v>
      </c>
      <c r="CK7" s="39">
        <v>167.11</v>
      </c>
      <c r="CL7" s="39">
        <v>71.78</v>
      </c>
      <c r="CM7" s="39">
        <v>72.09</v>
      </c>
      <c r="CN7" s="39">
        <v>73.430000000000007</v>
      </c>
      <c r="CO7" s="39">
        <v>73.849999999999994</v>
      </c>
      <c r="CP7" s="39">
        <v>73.61</v>
      </c>
      <c r="CQ7" s="39">
        <v>63.25</v>
      </c>
      <c r="CR7" s="39">
        <v>63.03</v>
      </c>
      <c r="CS7" s="39">
        <v>63.18</v>
      </c>
      <c r="CT7" s="39">
        <v>63.54</v>
      </c>
      <c r="CU7" s="39">
        <v>63.53</v>
      </c>
      <c r="CV7" s="39">
        <v>60.27</v>
      </c>
      <c r="CW7" s="39">
        <v>94.23</v>
      </c>
      <c r="CX7" s="39">
        <v>94.01</v>
      </c>
      <c r="CY7" s="39">
        <v>94.21</v>
      </c>
      <c r="CZ7" s="39">
        <v>94.33</v>
      </c>
      <c r="DA7" s="39">
        <v>95</v>
      </c>
      <c r="DB7" s="39">
        <v>91.07</v>
      </c>
      <c r="DC7" s="39">
        <v>91.21</v>
      </c>
      <c r="DD7" s="39">
        <v>91.6</v>
      </c>
      <c r="DE7" s="39">
        <v>91.48</v>
      </c>
      <c r="DF7" s="39">
        <v>91.58</v>
      </c>
      <c r="DG7" s="39">
        <v>89.92</v>
      </c>
      <c r="DH7" s="39">
        <v>43.03</v>
      </c>
      <c r="DI7" s="39">
        <v>43.63</v>
      </c>
      <c r="DJ7" s="39">
        <v>44.23</v>
      </c>
      <c r="DK7" s="39">
        <v>45.14</v>
      </c>
      <c r="DL7" s="39">
        <v>46.11</v>
      </c>
      <c r="DM7" s="39">
        <v>47.7</v>
      </c>
      <c r="DN7" s="39">
        <v>48.41</v>
      </c>
      <c r="DO7" s="39">
        <v>49.1</v>
      </c>
      <c r="DP7" s="39">
        <v>49.66</v>
      </c>
      <c r="DQ7" s="39">
        <v>50.41</v>
      </c>
      <c r="DR7" s="39">
        <v>48.85</v>
      </c>
      <c r="DS7" s="39">
        <v>15.04</v>
      </c>
      <c r="DT7" s="39">
        <v>14.02</v>
      </c>
      <c r="DU7" s="39">
        <v>17.39</v>
      </c>
      <c r="DV7" s="39">
        <v>22.41</v>
      </c>
      <c r="DW7" s="39">
        <v>23.77</v>
      </c>
      <c r="DX7" s="39">
        <v>14.54</v>
      </c>
      <c r="DY7" s="39">
        <v>16.16</v>
      </c>
      <c r="DZ7" s="39">
        <v>17.420000000000002</v>
      </c>
      <c r="EA7" s="39">
        <v>18.940000000000001</v>
      </c>
      <c r="EB7" s="39">
        <v>20.36</v>
      </c>
      <c r="EC7" s="39">
        <v>17.8</v>
      </c>
      <c r="ED7" s="39">
        <v>0.65</v>
      </c>
      <c r="EE7" s="39">
        <v>0.88</v>
      </c>
      <c r="EF7" s="39">
        <v>1.54</v>
      </c>
      <c r="EG7" s="39">
        <v>0.56999999999999995</v>
      </c>
      <c r="EH7" s="39">
        <v>0.71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2020-02-13T11:45:06Z</cp:lastPrinted>
  <dcterms:created xsi:type="dcterms:W3CDTF">2019-12-05T04:19:07Z</dcterms:created>
  <dcterms:modified xsi:type="dcterms:W3CDTF">2020-02-13T11:45:11Z</dcterms:modified>
  <cp:category/>
</cp:coreProperties>
</file>