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065" yWindow="2655" windowWidth="5040" windowHeight="26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<sst xmlns="http://schemas.openxmlformats.org/spreadsheetml/2006/main" count="217" uniqueCount="107">
  <si>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</si>
  <si>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</si>
  <si>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</si>
  <si>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</si>
  <si>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</si>
  <si>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</si>
  <si>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</si>
  <si>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</si>
  <si>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</si>
  <si>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</si>
  <si>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</si>
  <si>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</si>
  <si>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</si>
  <si>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</si>
  <si>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</si>
  <si>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</si>
  <si>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</si>
  <si>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</si>
  <si>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</si>
  <si>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</si>
  <si>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</si>
  <si>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</si>
  <si>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</si>
  <si>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</si>
  <si>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</si>
  <si>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</si>
  <si>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</si>
  <si>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</si>
  <si>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</si>
  <si>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</si>
  <si>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</si>
  <si>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</si>
  <si>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</si>
  <si>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</si>
  <si>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</si>
  <si>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</si>
  <si>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</si>
  <si>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</si>
  <si>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</si>
  <si>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</si>
  <si>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</si>
  <si>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</si>
  <si>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</si>
  <si>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</si>
  <si>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</si>
  <si>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</si>
  <si>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</si>
  <si>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</si>
  <si>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</si>
  <si>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</si>
  <si>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</si>
  <si>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</si>
  <si>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</si>
  <si>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</si>
  <si>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</si>
  <si>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</si>
  <si>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</si>
  <si>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</si>
  <si>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</si>
  <si>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</si>
  <si>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</si>
  <si>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</si>
  <si>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</si>
  <si>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</si>
  <si>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</si>
  <si>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</si>
  <si>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</si>
  <si>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</si>
  <si>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</si>
  <si>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</si>
  <si>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</si>
  <si>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</si>
  <si>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</si>
  <si>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</si>
  <si>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</si>
  <si>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</si>
  <si>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</si>
  <si>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</si>
  <si>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</si>
  <si>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</si>
  <si>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</si>
  <si>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</si>
  <si>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</si>
  <si>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</si>
  <si>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</si>
  <si>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</si>
  <si>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</si>
  <si>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</si>
  <si>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</si>
  <si>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</si>
  <si>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</si>
  <si>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</si>
  <si>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</si>
  <si>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豊橋市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</si>
  <si>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</si>
  <si>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</si>
  <si>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</si>
  <si>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</si>
  <si>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</si>
  <si>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</si>
  <si>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</si>
  <si>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</si>
  <si>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</si>
  <si>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</si>
  <si>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経常収支比率は、100％を越え黒字経営となっており、経常収益の大半は給水収益で賄えている。また、累積欠損金もなく、料金回収率とともに類似団体平均値、全国平均と比べ高い水準を満たしており、損失を出さずに適切な料金水準に基づいた給水収益による安定した経営が行われている。
・施設利用率、有収率ともに類似団体平均値、全国平均と比べても高い水準を満たしていることから、効率的な施設稼働と配水の供給が行われ、給水収益に繋がっているといえる。また、給水原価が、類似団体平均値、全国平均と比べて低く、1</t>
    </r>
    <r>
      <rPr>
        <sz val="11"/>
        <color theme="1"/>
        <rFont val="ＭＳ Ｐゴシック"/>
        <family val="3"/>
        <charset val="128"/>
      </rPr>
      <t>㎥</t>
    </r>
    <r>
      <rPr>
        <sz val="11"/>
        <color theme="1"/>
        <rFont val="ＭＳ ゴシック"/>
        <family val="3"/>
        <charset val="128"/>
      </rPr>
      <t>の有収水を製造するのにあたり費用対効果も高い水準を保持している。
・流動比率は、各年度により多少の変動が見られるものの各年度100％を越えており、流動負債に対する流動資産が適切に確保できている。また、企業債残高対給水収益比率が毎年度低下していっていることから、給水収益が減少傾向にあるなかでも、適切な企業債の借入と償還が行われている。</t>
    </r>
    <rPh sb="1" eb="3">
      <t>ケイジョウ</t>
    </rPh>
    <rPh sb="3" eb="5">
      <t>シュウシ</t>
    </rPh>
    <rPh sb="5" eb="7">
      <t>ヒリツ</t>
    </rPh>
    <rPh sb="14" eb="15">
      <t>コ</t>
    </rPh>
    <rPh sb="16" eb="18">
      <t>クロジ</t>
    </rPh>
    <rPh sb="18" eb="20">
      <t>ケイエイ</t>
    </rPh>
    <rPh sb="27" eb="29">
      <t>ケイジョウ</t>
    </rPh>
    <rPh sb="29" eb="31">
      <t>シュウエキ</t>
    </rPh>
    <rPh sb="32" eb="34">
      <t>タイハン</t>
    </rPh>
    <rPh sb="35" eb="37">
      <t>キュウスイ</t>
    </rPh>
    <rPh sb="37" eb="39">
      <t>シュウエキ</t>
    </rPh>
    <rPh sb="40" eb="41">
      <t>マカナ</t>
    </rPh>
    <rPh sb="49" eb="51">
      <t>ルイセキ</t>
    </rPh>
    <rPh sb="51" eb="54">
      <t>ケッソンキン</t>
    </rPh>
    <rPh sb="58" eb="60">
      <t>リョウキン</t>
    </rPh>
    <rPh sb="60" eb="62">
      <t>カイシュウ</t>
    </rPh>
    <rPh sb="62" eb="63">
      <t>リツ</t>
    </rPh>
    <rPh sb="80" eb="81">
      <t>クラ</t>
    </rPh>
    <rPh sb="82" eb="83">
      <t>タカ</t>
    </rPh>
    <rPh sb="84" eb="86">
      <t>スイジュン</t>
    </rPh>
    <rPh sb="87" eb="88">
      <t>ミ</t>
    </rPh>
    <rPh sb="94" eb="96">
      <t>ソンシツ</t>
    </rPh>
    <rPh sb="97" eb="98">
      <t>ダ</t>
    </rPh>
    <rPh sb="101" eb="103">
      <t>テキセツ</t>
    </rPh>
    <rPh sb="104" eb="106">
      <t>リョウキン</t>
    </rPh>
    <rPh sb="106" eb="108">
      <t>スイジュン</t>
    </rPh>
    <rPh sb="109" eb="110">
      <t>モト</t>
    </rPh>
    <rPh sb="113" eb="115">
      <t>キュウスイ</t>
    </rPh>
    <rPh sb="115" eb="117">
      <t>シュウエキ</t>
    </rPh>
    <rPh sb="120" eb="122">
      <t>アンテイ</t>
    </rPh>
    <rPh sb="124" eb="126">
      <t>ケイエイ</t>
    </rPh>
    <rPh sb="127" eb="128">
      <t>オコナ</t>
    </rPh>
    <rPh sb="136" eb="138">
      <t>シセツ</t>
    </rPh>
    <rPh sb="138" eb="141">
      <t>リヨウリツ</t>
    </rPh>
    <rPh sb="142" eb="143">
      <t>ア</t>
    </rPh>
    <rPh sb="143" eb="144">
      <t>オサ</t>
    </rPh>
    <rPh sb="144" eb="145">
      <t>リツ</t>
    </rPh>
    <rPh sb="181" eb="184">
      <t>コウリツテキ</t>
    </rPh>
    <rPh sb="185" eb="187">
      <t>シセツ</t>
    </rPh>
    <rPh sb="187" eb="189">
      <t>カドウ</t>
    </rPh>
    <rPh sb="190" eb="192">
      <t>ハイスイ</t>
    </rPh>
    <rPh sb="193" eb="195">
      <t>キョウキュウ</t>
    </rPh>
    <rPh sb="196" eb="197">
      <t>オコナ</t>
    </rPh>
    <rPh sb="200" eb="202">
      <t>キュウスイ</t>
    </rPh>
    <rPh sb="202" eb="204">
      <t>シュウエキ</t>
    </rPh>
    <rPh sb="205" eb="206">
      <t>ツナ</t>
    </rPh>
    <rPh sb="219" eb="221">
      <t>キュウスイ</t>
    </rPh>
    <rPh sb="221" eb="223">
      <t>ゲンカ</t>
    </rPh>
    <rPh sb="241" eb="242">
      <t>ヒク</t>
    </rPh>
    <rPh sb="247" eb="248">
      <t>ア</t>
    </rPh>
    <rPh sb="248" eb="249">
      <t>オサ</t>
    </rPh>
    <rPh sb="249" eb="250">
      <t>スイ</t>
    </rPh>
    <rPh sb="251" eb="253">
      <t>セイゾウ</t>
    </rPh>
    <rPh sb="260" eb="265">
      <t>ヒヨウタイコウカ</t>
    </rPh>
    <rPh sb="266" eb="267">
      <t>タカ</t>
    </rPh>
    <rPh sb="268" eb="270">
      <t>スイジュン</t>
    </rPh>
    <rPh sb="271" eb="273">
      <t>ホジ</t>
    </rPh>
    <rPh sb="280" eb="282">
      <t>リュウドウ</t>
    </rPh>
    <rPh sb="282" eb="284">
      <t>ヒリツ</t>
    </rPh>
    <rPh sb="286" eb="287">
      <t>カク</t>
    </rPh>
    <rPh sb="287" eb="289">
      <t>ネンド</t>
    </rPh>
    <rPh sb="292" eb="294">
      <t>タショウ</t>
    </rPh>
    <rPh sb="295" eb="297">
      <t>ヘンドウ</t>
    </rPh>
    <rPh sb="298" eb="299">
      <t>ミ</t>
    </rPh>
    <rPh sb="305" eb="308">
      <t>カクネンド</t>
    </rPh>
    <rPh sb="313" eb="314">
      <t>コ</t>
    </rPh>
    <rPh sb="319" eb="321">
      <t>リュウドウ</t>
    </rPh>
    <rPh sb="321" eb="323">
      <t>フサイ</t>
    </rPh>
    <rPh sb="324" eb="325">
      <t>タイ</t>
    </rPh>
    <rPh sb="327" eb="329">
      <t>リュウドウ</t>
    </rPh>
    <rPh sb="329" eb="331">
      <t>シサン</t>
    </rPh>
    <rPh sb="332" eb="334">
      <t>テキセツ</t>
    </rPh>
    <rPh sb="335" eb="337">
      <t>カクホ</t>
    </rPh>
    <rPh sb="346" eb="348">
      <t>キギョウ</t>
    </rPh>
    <rPh sb="348" eb="349">
      <t>サイ</t>
    </rPh>
    <rPh sb="349" eb="351">
      <t>ザンダカ</t>
    </rPh>
    <rPh sb="351" eb="352">
      <t>タイ</t>
    </rPh>
    <rPh sb="352" eb="354">
      <t>キュウスイ</t>
    </rPh>
    <rPh sb="354" eb="356">
      <t>シュウエキ</t>
    </rPh>
    <rPh sb="356" eb="358">
      <t>ヒリツ</t>
    </rPh>
    <rPh sb="359" eb="362">
      <t>マイネンド</t>
    </rPh>
    <rPh sb="362" eb="364">
      <t>テイカ</t>
    </rPh>
    <rPh sb="376" eb="378">
      <t>キュウスイ</t>
    </rPh>
    <rPh sb="378" eb="380">
      <t>シュウエキ</t>
    </rPh>
    <rPh sb="381" eb="383">
      <t>ゲンショウ</t>
    </rPh>
    <rPh sb="383" eb="385">
      <t>ケイコウ</t>
    </rPh>
    <rPh sb="393" eb="395">
      <t>テキセツ</t>
    </rPh>
    <rPh sb="396" eb="398">
      <t>キギョウ</t>
    </rPh>
    <rPh sb="398" eb="399">
      <t>サイ</t>
    </rPh>
    <rPh sb="400" eb="402">
      <t>カリイレ</t>
    </rPh>
    <rPh sb="403" eb="405">
      <t>ショウカン</t>
    </rPh>
    <rPh sb="406" eb="407">
      <t>オコナ</t>
    </rPh>
    <phoneticPr fontId="4"/>
  </si>
  <si>
    <t>・有形固定資産減価償却率と管路経年化率がともに類似団体平均値、全国平均よりも高いことから、諸施設及び管路の改良・更新の実施が必要であると考えている。こうした状況を踏まえ、現在、第6期配水管整備事業、第2期水道施設整備事業を推進しており、その結果として、管路更新率が類似団体平均値、全国平均よりも高い数値として表れており、整備事業の成果が反映されている。</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38" eb="39">
      <t>タカ</t>
    </rPh>
    <rPh sb="45" eb="46">
      <t>ショ</t>
    </rPh>
    <rPh sb="46" eb="48">
      <t>シセツ</t>
    </rPh>
    <rPh sb="48" eb="49">
      <t>オヨ</t>
    </rPh>
    <rPh sb="50" eb="52">
      <t>カンロ</t>
    </rPh>
    <rPh sb="53" eb="55">
      <t>カイリョウ</t>
    </rPh>
    <rPh sb="56" eb="58">
      <t>コウシン</t>
    </rPh>
    <rPh sb="59" eb="61">
      <t>ジッシ</t>
    </rPh>
    <rPh sb="62" eb="64">
      <t>ヒツヨウ</t>
    </rPh>
    <rPh sb="68" eb="69">
      <t>カンガ</t>
    </rPh>
    <rPh sb="78" eb="80">
      <t>ジョウキョウ</t>
    </rPh>
    <rPh sb="81" eb="82">
      <t>フ</t>
    </rPh>
    <rPh sb="85" eb="87">
      <t>ゲンザイ</t>
    </rPh>
    <rPh sb="88" eb="89">
      <t>ダイ</t>
    </rPh>
    <rPh sb="90" eb="91">
      <t>キ</t>
    </rPh>
    <rPh sb="91" eb="94">
      <t>ハイスイカン</t>
    </rPh>
    <rPh sb="94" eb="96">
      <t>セイビ</t>
    </rPh>
    <rPh sb="96" eb="98">
      <t>ジギョウ</t>
    </rPh>
    <rPh sb="99" eb="100">
      <t>ダイ</t>
    </rPh>
    <rPh sb="101" eb="102">
      <t>キ</t>
    </rPh>
    <rPh sb="102" eb="104">
      <t>スイドウ</t>
    </rPh>
    <rPh sb="104" eb="106">
      <t>シセツ</t>
    </rPh>
    <rPh sb="106" eb="108">
      <t>セイビ</t>
    </rPh>
    <rPh sb="108" eb="110">
      <t>ジギョウ</t>
    </rPh>
    <rPh sb="111" eb="113">
      <t>スイシン</t>
    </rPh>
    <rPh sb="120" eb="122">
      <t>ケッカ</t>
    </rPh>
    <rPh sb="126" eb="128">
      <t>カンロ</t>
    </rPh>
    <rPh sb="128" eb="130">
      <t>コウシン</t>
    </rPh>
    <rPh sb="130" eb="131">
      <t>リツ</t>
    </rPh>
    <rPh sb="147" eb="148">
      <t>タカ</t>
    </rPh>
    <rPh sb="149" eb="151">
      <t>スウチ</t>
    </rPh>
    <rPh sb="154" eb="155">
      <t>アラワ</t>
    </rPh>
    <rPh sb="160" eb="162">
      <t>セイビ</t>
    </rPh>
    <rPh sb="162" eb="164">
      <t>ジギョウ</t>
    </rPh>
    <rPh sb="165" eb="167">
      <t>セイカ</t>
    </rPh>
    <rPh sb="168" eb="170">
      <t>ハンエイヒヨウタイコウカタカスイジュンホジリュウドウヒリツカクネンドタショウヘンドウミカクネンドコリュウドウフサイタイリュウドウシサンテキセツカクホキギョウサイザンダカタイキュウスイシュウエキヒリツマイネンドテイカキュウスイシュウエキゲンショウケイコウテキセツキギョウサイカリイレショウカンオコナ</t>
    </rPh>
    <phoneticPr fontId="4"/>
  </si>
  <si>
    <t>・経営の健全性・効率性については、経営を健全かつ効率的に行えていると考えられるが、今後、節水機器の普及や節水意識の高揚、給水人口の減少による使用水量の減少の傾向がみられ、給水収益の減少が見込まれるため、今よりも厳しい経営環境となっていくことが予想される。
・老朽化については、今後も各整備事業を適切に計画、実施していき、老朽化した諸施設及び管路の改良・更新に順次対応していく必要がある。
・以上のことから将来にわたって安全で安心な水を低廉な価格で安定的に供給していくため、老朽化した諸施設及び管路の改良・更新に対応できるよう財源確保を適切に行っていく必要がある。</t>
    <rPh sb="1" eb="3">
      <t>ケイエイ</t>
    </rPh>
    <rPh sb="4" eb="7">
      <t>ケンゼンセイ</t>
    </rPh>
    <rPh sb="8" eb="11">
      <t>コウリツセイ</t>
    </rPh>
    <rPh sb="17" eb="19">
      <t>ケイエイ</t>
    </rPh>
    <rPh sb="20" eb="22">
      <t>ケンゼン</t>
    </rPh>
    <rPh sb="24" eb="26">
      <t>コウリツ</t>
    </rPh>
    <rPh sb="26" eb="27">
      <t>テキ</t>
    </rPh>
    <rPh sb="28" eb="29">
      <t>オコナ</t>
    </rPh>
    <rPh sb="34" eb="35">
      <t>カンガ</t>
    </rPh>
    <rPh sb="41" eb="43">
      <t>コンゴ</t>
    </rPh>
    <rPh sb="44" eb="46">
      <t>セッスイ</t>
    </rPh>
    <rPh sb="46" eb="48">
      <t>キキ</t>
    </rPh>
    <rPh sb="49" eb="51">
      <t>フキュウ</t>
    </rPh>
    <rPh sb="52" eb="54">
      <t>セッスイ</t>
    </rPh>
    <rPh sb="54" eb="56">
      <t>イシキ</t>
    </rPh>
    <rPh sb="57" eb="59">
      <t>コウヨウ</t>
    </rPh>
    <rPh sb="60" eb="62">
      <t>キュウスイ</t>
    </rPh>
    <rPh sb="62" eb="64">
      <t>ジンコウ</t>
    </rPh>
    <rPh sb="65" eb="67">
      <t>ゲンショウ</t>
    </rPh>
    <rPh sb="70" eb="72">
      <t>シヨウ</t>
    </rPh>
    <rPh sb="72" eb="73">
      <t>スイ</t>
    </rPh>
    <rPh sb="73" eb="74">
      <t>リョウ</t>
    </rPh>
    <rPh sb="75" eb="77">
      <t>ゲンショウ</t>
    </rPh>
    <rPh sb="78" eb="80">
      <t>ケイコウ</t>
    </rPh>
    <rPh sb="85" eb="87">
      <t>キュウスイ</t>
    </rPh>
    <rPh sb="87" eb="89">
      <t>シュウエキ</t>
    </rPh>
    <rPh sb="90" eb="92">
      <t>ゲンショウ</t>
    </rPh>
    <rPh sb="93" eb="95">
      <t>ミコ</t>
    </rPh>
    <rPh sb="101" eb="102">
      <t>イマ</t>
    </rPh>
    <rPh sb="105" eb="106">
      <t>キビ</t>
    </rPh>
    <rPh sb="108" eb="110">
      <t>ケイエイ</t>
    </rPh>
    <rPh sb="110" eb="112">
      <t>カンキョウ</t>
    </rPh>
    <rPh sb="121" eb="123">
      <t>ヨソウ</t>
    </rPh>
    <rPh sb="129" eb="131">
      <t>ロウキュウ</t>
    </rPh>
    <rPh sb="131" eb="132">
      <t>カ</t>
    </rPh>
    <rPh sb="138" eb="140">
      <t>コンゴ</t>
    </rPh>
    <rPh sb="141" eb="142">
      <t>カク</t>
    </rPh>
    <rPh sb="142" eb="144">
      <t>セイビ</t>
    </rPh>
    <rPh sb="144" eb="146">
      <t>ジギョウ</t>
    </rPh>
    <rPh sb="147" eb="149">
      <t>テキセツ</t>
    </rPh>
    <rPh sb="150" eb="152">
      <t>ケイカク</t>
    </rPh>
    <rPh sb="153" eb="155">
      <t>ジッシ</t>
    </rPh>
    <rPh sb="179" eb="181">
      <t>ジュンジ</t>
    </rPh>
    <rPh sb="181" eb="183">
      <t>タイオウ</t>
    </rPh>
    <rPh sb="187" eb="189">
      <t>ヒツヨウ</t>
    </rPh>
    <rPh sb="195" eb="197">
      <t>イジョウ</t>
    </rPh>
    <rPh sb="202" eb="204">
      <t>ショウライ</t>
    </rPh>
    <rPh sb="209" eb="211">
      <t>アンゼン</t>
    </rPh>
    <rPh sb="212" eb="214">
      <t>アンシン</t>
    </rPh>
    <rPh sb="215" eb="216">
      <t>ミズ</t>
    </rPh>
    <rPh sb="217" eb="219">
      <t>テイレン</t>
    </rPh>
    <rPh sb="220" eb="222">
      <t>カカク</t>
    </rPh>
    <rPh sb="223" eb="225">
      <t>アンテイ</t>
    </rPh>
    <rPh sb="225" eb="226">
      <t>テキ</t>
    </rPh>
    <rPh sb="227" eb="229">
      <t>キョウキュウ</t>
    </rPh>
    <rPh sb="255" eb="257">
      <t>タイオウ</t>
    </rPh>
    <rPh sb="262" eb="264">
      <t>ザイゲン</t>
    </rPh>
    <rPh sb="264" eb="266">
      <t>カクホ</t>
    </rPh>
    <rPh sb="267" eb="269">
      <t>テキセツ</t>
    </rPh>
    <rPh sb="270" eb="271">
      <t>オコナ</t>
    </rPh>
    <rPh sb="275" eb="2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</si>
</sst>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1.05</c:v>
                </c:pt>
                <c:pt idx="1">
                  <c:v>1.34</c:v>
                </c:pt>
                <c:pt idx="2">
                  <c:v>1.59</c:v>
                </c:pt>
                <c:pt idx="3">
                  <c:v>1.3</c:v>
                </c:pt>
                <c:pt idx="4">
                  <c:v>0.89</c:v>
                </c:pt>
              </c:numCache>
            </c:numRef>
          </c:val>
        </c:ser>
        <c:dLbls>
          <c:showLegendKey val="0"/>
          <c:showVal val="0"/>
          <c:showCatName val="0"/>
          <c:showSerName val="0"/>
          <c:showPercent val="0"/>
          <c:showBubbleSize val="0"/>
        </c:dLbls>
        <c:gapWidth val="150"/>
        <c:axId val="197424640"/>
        <c:axId val="1974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197424640"/>
        <c:axId val="197426176"/>
      </c:lineChart>
      <c:dateAx>
        <c:axId val="197424640"/>
        <c:scaling>
          <c:orientation val="minMax"/>
        </c:scaling>
        <c:delete val="1"/>
        <c:axPos val="b"/>
        <c:numFmt formatCode="ge" sourceLinked="1"/>
        <c:majorTickMark val="none"/>
        <c:minorTickMark val="none"/>
        <c:tickLblPos val="none"/>
        <c:crossAx val="197426176"/>
        <c:crosses val="autoZero"/>
        <c:auto val="1"/>
        <c:lblOffset val="100"/>
        <c:baseTimeUnit val="years"/>
      </c:dateAx>
      <c:valAx>
        <c:axId val="1974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2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84.29</c:v>
                </c:pt>
                <c:pt idx="1">
                  <c:v>83.13</c:v>
                </c:pt>
                <c:pt idx="2">
                  <c:v>82.6</c:v>
                </c:pt>
                <c:pt idx="3">
                  <c:v>81.61</c:v>
                </c:pt>
                <c:pt idx="4">
                  <c:v>80.599999999999994</c:v>
                </c:pt>
              </c:numCache>
            </c:numRef>
          </c:val>
        </c:ser>
        <c:dLbls>
          <c:showLegendKey val="0"/>
          <c:showVal val="0"/>
          <c:showCatName val="0"/>
          <c:showSerName val="0"/>
          <c:showPercent val="0"/>
          <c:showBubbleSize val="0"/>
        </c:dLbls>
        <c:gapWidth val="150"/>
        <c:axId val="197948544"/>
        <c:axId val="1979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197948544"/>
        <c:axId val="197950080"/>
      </c:lineChart>
      <c:dateAx>
        <c:axId val="197948544"/>
        <c:scaling>
          <c:orientation val="minMax"/>
        </c:scaling>
        <c:delete val="1"/>
        <c:axPos val="b"/>
        <c:numFmt formatCode="ge" sourceLinked="1"/>
        <c:majorTickMark val="none"/>
        <c:minorTickMark val="none"/>
        <c:tickLblPos val="none"/>
        <c:crossAx val="197950080"/>
        <c:crosses val="autoZero"/>
        <c:auto val="1"/>
        <c:lblOffset val="100"/>
        <c:baseTimeUnit val="years"/>
      </c:dateAx>
      <c:valAx>
        <c:axId val="1979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9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92.97</c:v>
                </c:pt>
                <c:pt idx="1">
                  <c:v>93</c:v>
                </c:pt>
                <c:pt idx="2">
                  <c:v>92.97</c:v>
                </c:pt>
                <c:pt idx="3">
                  <c:v>93.01</c:v>
                </c:pt>
                <c:pt idx="4">
                  <c:v>92.95</c:v>
                </c:pt>
              </c:numCache>
            </c:numRef>
          </c:val>
        </c:ser>
        <c:dLbls>
          <c:showLegendKey val="0"/>
          <c:showVal val="0"/>
          <c:showCatName val="0"/>
          <c:showSerName val="0"/>
          <c:showPercent val="0"/>
          <c:showBubbleSize val="0"/>
        </c:dLbls>
        <c:gapWidth val="150"/>
        <c:axId val="198006272"/>
        <c:axId val="1980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198006272"/>
        <c:axId val="198007808"/>
      </c:lineChart>
      <c:dateAx>
        <c:axId val="198006272"/>
        <c:scaling>
          <c:orientation val="minMax"/>
        </c:scaling>
        <c:delete val="1"/>
        <c:axPos val="b"/>
        <c:numFmt formatCode="ge" sourceLinked="1"/>
        <c:majorTickMark val="none"/>
        <c:minorTickMark val="none"/>
        <c:tickLblPos val="none"/>
        <c:crossAx val="198007808"/>
        <c:crosses val="autoZero"/>
        <c:auto val="1"/>
        <c:lblOffset val="100"/>
        <c:baseTimeUnit val="years"/>
      </c:dateAx>
      <c:valAx>
        <c:axId val="1980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102.89</c:v>
                </c:pt>
                <c:pt idx="1">
                  <c:v>102</c:v>
                </c:pt>
                <c:pt idx="2">
                  <c:v>103.01</c:v>
                </c:pt>
                <c:pt idx="3">
                  <c:v>102.19</c:v>
                </c:pt>
                <c:pt idx="4">
                  <c:v>112.14</c:v>
                </c:pt>
              </c:numCache>
            </c:numRef>
          </c:val>
        </c:ser>
        <c:dLbls>
          <c:showLegendKey val="0"/>
          <c:showVal val="0"/>
          <c:showCatName val="0"/>
          <c:showSerName val="0"/>
          <c:showPercent val="0"/>
          <c:showBubbleSize val="0"/>
        </c:dLbls>
        <c:gapWidth val="150"/>
        <c:axId val="197457792"/>
        <c:axId val="1974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197457792"/>
        <c:axId val="197459328"/>
      </c:lineChart>
      <c:dateAx>
        <c:axId val="197457792"/>
        <c:scaling>
          <c:orientation val="minMax"/>
        </c:scaling>
        <c:delete val="1"/>
        <c:axPos val="b"/>
        <c:numFmt formatCode="ge" sourceLinked="1"/>
        <c:majorTickMark val="none"/>
        <c:minorTickMark val="none"/>
        <c:tickLblPos val="none"/>
        <c:crossAx val="197459328"/>
        <c:crosses val="autoZero"/>
        <c:auto val="1"/>
        <c:lblOffset val="100"/>
        <c:baseTimeUnit val="years"/>
      </c:dateAx>
      <c:valAx>
        <c:axId val="19745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4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45.81</c:v>
                </c:pt>
                <c:pt idx="1">
                  <c:v>46.65</c:v>
                </c:pt>
                <c:pt idx="2">
                  <c:v>47.65</c:v>
                </c:pt>
                <c:pt idx="3">
                  <c:v>48.2</c:v>
                </c:pt>
                <c:pt idx="4">
                  <c:v>48.79</c:v>
                </c:pt>
              </c:numCache>
            </c:numRef>
          </c:val>
        </c:ser>
        <c:dLbls>
          <c:showLegendKey val="0"/>
          <c:showVal val="0"/>
          <c:showCatName val="0"/>
          <c:showSerName val="0"/>
          <c:showPercent val="0"/>
          <c:showBubbleSize val="0"/>
        </c:dLbls>
        <c:gapWidth val="150"/>
        <c:axId val="197564672"/>
        <c:axId val="1975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197564672"/>
        <c:axId val="197586944"/>
      </c:lineChart>
      <c:dateAx>
        <c:axId val="197564672"/>
        <c:scaling>
          <c:orientation val="minMax"/>
        </c:scaling>
        <c:delete val="1"/>
        <c:axPos val="b"/>
        <c:numFmt formatCode="ge" sourceLinked="1"/>
        <c:majorTickMark val="none"/>
        <c:minorTickMark val="none"/>
        <c:tickLblPos val="none"/>
        <c:crossAx val="197586944"/>
        <c:crosses val="autoZero"/>
        <c:auto val="1"/>
        <c:lblOffset val="100"/>
        <c:baseTimeUnit val="years"/>
      </c:dateAx>
      <c:valAx>
        <c:axId val="1975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11.37</c:v>
                </c:pt>
                <c:pt idx="1">
                  <c:v>12.56</c:v>
                </c:pt>
                <c:pt idx="2">
                  <c:v>13.52</c:v>
                </c:pt>
                <c:pt idx="3">
                  <c:v>14.88</c:v>
                </c:pt>
                <c:pt idx="4">
                  <c:v>18.27</c:v>
                </c:pt>
              </c:numCache>
            </c:numRef>
          </c:val>
        </c:ser>
        <c:dLbls>
          <c:showLegendKey val="0"/>
          <c:showVal val="0"/>
          <c:showCatName val="0"/>
          <c:showSerName val="0"/>
          <c:showPercent val="0"/>
          <c:showBubbleSize val="0"/>
        </c:dLbls>
        <c:gapWidth val="150"/>
        <c:axId val="197614208"/>
        <c:axId val="1976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197614208"/>
        <c:axId val="197636480"/>
      </c:lineChart>
      <c:dateAx>
        <c:axId val="197614208"/>
        <c:scaling>
          <c:orientation val="minMax"/>
        </c:scaling>
        <c:delete val="1"/>
        <c:axPos val="b"/>
        <c:numFmt formatCode="ge" sourceLinked="1"/>
        <c:majorTickMark val="none"/>
        <c:minorTickMark val="none"/>
        <c:tickLblPos val="none"/>
        <c:crossAx val="197636480"/>
        <c:crosses val="autoZero"/>
        <c:auto val="1"/>
        <c:lblOffset val="100"/>
        <c:baseTimeUnit val="years"/>
      </c:dateAx>
      <c:valAx>
        <c:axId val="1976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7671936"/>
        <c:axId val="1976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197671936"/>
        <c:axId val="197681920"/>
      </c:lineChart>
      <c:dateAx>
        <c:axId val="197671936"/>
        <c:scaling>
          <c:orientation val="minMax"/>
        </c:scaling>
        <c:delete val="1"/>
        <c:axPos val="b"/>
        <c:numFmt formatCode="ge" sourceLinked="1"/>
        <c:majorTickMark val="none"/>
        <c:minorTickMark val="none"/>
        <c:tickLblPos val="none"/>
        <c:crossAx val="197681920"/>
        <c:crosses val="autoZero"/>
        <c:auto val="1"/>
        <c:lblOffset val="100"/>
        <c:baseTimeUnit val="years"/>
      </c:dateAx>
      <c:valAx>
        <c:axId val="197681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6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490.95</c:v>
                </c:pt>
                <c:pt idx="1">
                  <c:v>358.75</c:v>
                </c:pt>
                <c:pt idx="2">
                  <c:v>415.72</c:v>
                </c:pt>
                <c:pt idx="3">
                  <c:v>438.3</c:v>
                </c:pt>
                <c:pt idx="4">
                  <c:v>299.2</c:v>
                </c:pt>
              </c:numCache>
            </c:numRef>
          </c:val>
        </c:ser>
        <c:dLbls>
          <c:showLegendKey val="0"/>
          <c:showVal val="0"/>
          <c:showCatName val="0"/>
          <c:showSerName val="0"/>
          <c:showPercent val="0"/>
          <c:showBubbleSize val="0"/>
        </c:dLbls>
        <c:gapWidth val="150"/>
        <c:axId val="197709184"/>
        <c:axId val="1977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197709184"/>
        <c:axId val="197719168"/>
      </c:lineChart>
      <c:dateAx>
        <c:axId val="197709184"/>
        <c:scaling>
          <c:orientation val="minMax"/>
        </c:scaling>
        <c:delete val="1"/>
        <c:axPos val="b"/>
        <c:numFmt formatCode="ge" sourceLinked="1"/>
        <c:majorTickMark val="none"/>
        <c:minorTickMark val="none"/>
        <c:tickLblPos val="none"/>
        <c:crossAx val="197719168"/>
        <c:crosses val="autoZero"/>
        <c:auto val="1"/>
        <c:lblOffset val="100"/>
        <c:baseTimeUnit val="years"/>
      </c:dateAx>
      <c:valAx>
        <c:axId val="19771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7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126.27</c:v>
                </c:pt>
                <c:pt idx="1">
                  <c:v>122.87</c:v>
                </c:pt>
                <c:pt idx="2">
                  <c:v>119.27</c:v>
                </c:pt>
                <c:pt idx="3">
                  <c:v>115.25</c:v>
                </c:pt>
                <c:pt idx="4">
                  <c:v>111.73</c:v>
                </c:pt>
              </c:numCache>
            </c:numRef>
          </c:val>
        </c:ser>
        <c:dLbls>
          <c:showLegendKey val="0"/>
          <c:showVal val="0"/>
          <c:showCatName val="0"/>
          <c:showSerName val="0"/>
          <c:showPercent val="0"/>
          <c:showBubbleSize val="0"/>
        </c:dLbls>
        <c:gapWidth val="150"/>
        <c:axId val="197767168"/>
        <c:axId val="1977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197767168"/>
        <c:axId val="197768704"/>
      </c:lineChart>
      <c:dateAx>
        <c:axId val="197767168"/>
        <c:scaling>
          <c:orientation val="minMax"/>
        </c:scaling>
        <c:delete val="1"/>
        <c:axPos val="b"/>
        <c:numFmt formatCode="ge" sourceLinked="1"/>
        <c:majorTickMark val="none"/>
        <c:minorTickMark val="none"/>
        <c:tickLblPos val="none"/>
        <c:crossAx val="197768704"/>
        <c:crosses val="autoZero"/>
        <c:auto val="1"/>
        <c:lblOffset val="100"/>
        <c:baseTimeUnit val="years"/>
      </c:dateAx>
      <c:valAx>
        <c:axId val="197768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7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101.97</c:v>
                </c:pt>
                <c:pt idx="1">
                  <c:v>100.98</c:v>
                </c:pt>
                <c:pt idx="2">
                  <c:v>102.06</c:v>
                </c:pt>
                <c:pt idx="3">
                  <c:v>100.87</c:v>
                </c:pt>
                <c:pt idx="4">
                  <c:v>113.09</c:v>
                </c:pt>
              </c:numCache>
            </c:numRef>
          </c:val>
        </c:ser>
        <c:dLbls>
          <c:showLegendKey val="0"/>
          <c:showVal val="0"/>
          <c:showCatName val="0"/>
          <c:showSerName val="0"/>
          <c:showPercent val="0"/>
          <c:showBubbleSize val="0"/>
        </c:dLbls>
        <c:gapWidth val="150"/>
        <c:axId val="197882240"/>
        <c:axId val="1978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197882240"/>
        <c:axId val="197883776"/>
      </c:lineChart>
      <c:dateAx>
        <c:axId val="197882240"/>
        <c:scaling>
          <c:orientation val="minMax"/>
        </c:scaling>
        <c:delete val="1"/>
        <c:axPos val="b"/>
        <c:numFmt formatCode="ge" sourceLinked="1"/>
        <c:majorTickMark val="none"/>
        <c:minorTickMark val="none"/>
        <c:tickLblPos val="none"/>
        <c:crossAx val="197883776"/>
        <c:crosses val="autoZero"/>
        <c:auto val="1"/>
        <c:lblOffset val="100"/>
        <c:baseTimeUnit val="years"/>
      </c:dateAx>
      <c:valAx>
        <c:axId val="1978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132.19999999999999</c:v>
                </c:pt>
                <c:pt idx="1">
                  <c:v>133.74</c:v>
                </c:pt>
                <c:pt idx="2">
                  <c:v>132.32</c:v>
                </c:pt>
                <c:pt idx="3">
                  <c:v>134.33000000000001</c:v>
                </c:pt>
                <c:pt idx="4">
                  <c:v>120.18</c:v>
                </c:pt>
              </c:numCache>
            </c:numRef>
          </c:val>
        </c:ser>
        <c:dLbls>
          <c:showLegendKey val="0"/>
          <c:showVal val="0"/>
          <c:showCatName val="0"/>
          <c:showSerName val="0"/>
          <c:showPercent val="0"/>
          <c:showBubbleSize val="0"/>
        </c:dLbls>
        <c:gapWidth val="150"/>
        <c:axId val="197923584"/>
        <c:axId val="1979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197923584"/>
        <c:axId val="197925120"/>
      </c:lineChart>
      <c:dateAx>
        <c:axId val="197923584"/>
        <c:scaling>
          <c:orientation val="minMax"/>
        </c:scaling>
        <c:delete val="1"/>
        <c:axPos val="b"/>
        <c:numFmt formatCode="ge" sourceLinked="1"/>
        <c:majorTickMark val="none"/>
        <c:minorTickMark val="none"/>
        <c:tickLblPos val="none"/>
        <c:crossAx val="197925120"/>
        <c:crosses val="autoZero"/>
        <c:auto val="1"/>
        <c:lblOffset val="100"/>
        <c:baseTimeUnit val="years"/>
      </c:dateAx>
      <c:valAx>
        <c:axId val="1979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9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豊橋市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A1</v>
      </c>
      <c r="AA8" s="53"/>
      <c r="AB8" s="53"/>
      <c r="AC8" s="53"/>
      <c r="AD8" s="53"/>
      <c r="AE8" s="53"/>
      <c r="AF8" s="53"/>
      <c r="AG8" s="54"/>
      <c r="AH8" s="3"/>
      <c r="AI8" s="55">
        <f>データ!Q6</f>
        <v>378890</v>
      </c>
      <c r="AJ8" s="56"/>
      <c r="AK8" s="56"/>
      <c r="AL8" s="56"/>
      <c r="AM8" s="56"/>
      <c r="AN8" s="56"/>
      <c r="AO8" s="56"/>
      <c r="AP8" s="57"/>
      <c r="AQ8" s="47">
        <f>データ!R6</f>
        <v>261.86</v>
      </c>
      <c r="AR8" s="47"/>
      <c r="AS8" s="47"/>
      <c r="AT8" s="47"/>
      <c r="AU8" s="47"/>
      <c r="AV8" s="47"/>
      <c r="AW8" s="47"/>
      <c r="AX8" s="47"/>
      <c r="AY8" s="47">
        <f>データ!S6</f>
        <v>1446.92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84.08</v>
      </c>
      <c r="K10" s="47"/>
      <c r="L10" s="47"/>
      <c r="M10" s="47"/>
      <c r="N10" s="47"/>
      <c r="O10" s="47"/>
      <c r="P10" s="47"/>
      <c r="Q10" s="47"/>
      <c r="R10" s="47">
        <f>データ!O6</f>
        <v>99.61</v>
      </c>
      <c r="S10" s="47"/>
      <c r="T10" s="47"/>
      <c r="U10" s="47"/>
      <c r="V10" s="47"/>
      <c r="W10" s="47"/>
      <c r="X10" s="47"/>
      <c r="Y10" s="47"/>
      <c r="Z10" s="78">
        <f>データ!P6</f>
        <v>1479</v>
      </c>
      <c r="AA10" s="78"/>
      <c r="AB10" s="78"/>
      <c r="AC10" s="78"/>
      <c r="AD10" s="78"/>
      <c r="AE10" s="78"/>
      <c r="AF10" s="78"/>
      <c r="AG10" s="78"/>
      <c r="AH10" s="2"/>
      <c r="AI10" s="78">
        <f>データ!T6</f>
        <v>376476</v>
      </c>
      <c r="AJ10" s="78"/>
      <c r="AK10" s="78"/>
      <c r="AL10" s="78"/>
      <c r="AM10" s="78"/>
      <c r="AN10" s="78"/>
      <c r="AO10" s="78"/>
      <c r="AP10" s="78"/>
      <c r="AQ10" s="47">
        <f>データ!U6</f>
        <v>220.38</v>
      </c>
      <c r="AR10" s="47"/>
      <c r="AS10" s="47"/>
      <c r="AT10" s="47"/>
      <c r="AU10" s="47"/>
      <c r="AV10" s="47"/>
      <c r="AW10" s="47"/>
      <c r="AX10" s="47"/>
      <c r="AY10" s="47">
        <f>データ!V6</f>
        <v>1708.3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232017</v>
      </c>
      <c r="D6" s="31">
        <f t="shared" si="3"/>
        <v>46</v>
      </c>
      <c r="E6" s="31">
        <f t="shared" si="3"/>
        <v>1</v>
      </c>
      <c r="F6" s="31">
        <f t="shared" si="3"/>
        <v>0</v>
      </c>
      <c r="G6" s="31">
        <f t="shared" si="3"/>
        <v>1</v>
      </c>
      <c r="H6" s="31" t="str">
        <f t="shared" si="3"/>
        <v>愛知県　豊橋市</v>
      </c>
      <c r="I6" s="31" t="str">
        <f t="shared" si="3"/>
        <v>法適用</v>
      </c>
      <c r="J6" s="31" t="str">
        <f t="shared" si="3"/>
        <v>水道事業</v>
      </c>
      <c r="K6" s="31" t="str">
        <f t="shared" si="3"/>
        <v>末端給水事業</v>
      </c>
      <c r="L6" s="31" t="str">
        <f t="shared" si="3"/>
        <v>A1</v>
      </c>
      <c r="M6" s="32" t="str">
        <f t="shared" si="3"/>
        <v>-</v>
      </c>
      <c r="N6" s="32">
        <f t="shared" si="3"/>
        <v>84.08</v>
      </c>
      <c r="O6" s="32">
        <f t="shared" si="3"/>
        <v>99.61</v>
      </c>
      <c r="P6" s="32">
        <f t="shared" si="3"/>
        <v>1479</v>
      </c>
      <c r="Q6" s="32">
        <f t="shared" si="3"/>
        <v>378890</v>
      </c>
      <c r="R6" s="32">
        <f t="shared" si="3"/>
        <v>261.86</v>
      </c>
      <c r="S6" s="32">
        <f t="shared" si="3"/>
        <v>1446.92</v>
      </c>
      <c r="T6" s="32">
        <f t="shared" si="3"/>
        <v>376476</v>
      </c>
      <c r="U6" s="32">
        <f t="shared" si="3"/>
        <v>220.38</v>
      </c>
      <c r="V6" s="32">
        <f t="shared" si="3"/>
        <v>1708.3</v>
      </c>
      <c r="W6" s="33">
        <f>IF(W7="",NA(),W7)</f>
        <v>102.89</v>
      </c>
      <c r="X6" s="33">
        <f t="shared" ref="X6:AF6" si="4">IF(X7="",NA(),X7)</f>
        <v>102</v>
      </c>
      <c r="Y6" s="33">
        <f t="shared" si="4"/>
        <v>103.01</v>
      </c>
      <c r="Z6" s="33">
        <f t="shared" si="4"/>
        <v>102.19</v>
      </c>
      <c r="AA6" s="33">
        <f t="shared" si="4"/>
        <v>112.14</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490.95</v>
      </c>
      <c r="AT6" s="33">
        <f t="shared" ref="AT6:BB6" si="6">IF(AT7="",NA(),AT7)</f>
        <v>358.75</v>
      </c>
      <c r="AU6" s="33">
        <f t="shared" si="6"/>
        <v>415.72</v>
      </c>
      <c r="AV6" s="33">
        <f t="shared" si="6"/>
        <v>438.3</v>
      </c>
      <c r="AW6" s="33">
        <f t="shared" si="6"/>
        <v>299.2</v>
      </c>
      <c r="AX6" s="33">
        <f t="shared" si="6"/>
        <v>485.84</v>
      </c>
      <c r="AY6" s="33">
        <f t="shared" si="6"/>
        <v>487.15</v>
      </c>
      <c r="AZ6" s="33">
        <f t="shared" si="6"/>
        <v>475.07</v>
      </c>
      <c r="BA6" s="33">
        <f t="shared" si="6"/>
        <v>473.46</v>
      </c>
      <c r="BB6" s="33">
        <f t="shared" si="6"/>
        <v>240.81</v>
      </c>
      <c r="BC6" s="32" t="str">
        <f>IF(BC7="","",IF(BC7="-","【-】","【"&amp;SUBSTITUTE(TEXT(BC7,"#,##0.00"),"-","△")&amp;"】"))</f>
        <v>【264.16】</v>
      </c>
      <c r="BD6" s="33">
        <f>IF(BD7="",NA(),BD7)</f>
        <v>126.27</v>
      </c>
      <c r="BE6" s="33">
        <f t="shared" ref="BE6:BM6" si="7">IF(BE7="",NA(),BE7)</f>
        <v>122.87</v>
      </c>
      <c r="BF6" s="33">
        <f t="shared" si="7"/>
        <v>119.27</v>
      </c>
      <c r="BG6" s="33">
        <f t="shared" si="7"/>
        <v>115.25</v>
      </c>
      <c r="BH6" s="33">
        <f t="shared" si="7"/>
        <v>111.73</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101.97</v>
      </c>
      <c r="BP6" s="33">
        <f t="shared" ref="BP6:BX6" si="8">IF(BP7="",NA(),BP7)</f>
        <v>100.98</v>
      </c>
      <c r="BQ6" s="33">
        <f t="shared" si="8"/>
        <v>102.06</v>
      </c>
      <c r="BR6" s="33">
        <f t="shared" si="8"/>
        <v>100.87</v>
      </c>
      <c r="BS6" s="33">
        <f t="shared" si="8"/>
        <v>113.09</v>
      </c>
      <c r="BT6" s="33">
        <f t="shared" si="8"/>
        <v>102.8</v>
      </c>
      <c r="BU6" s="33">
        <f t="shared" si="8"/>
        <v>100.35</v>
      </c>
      <c r="BV6" s="33">
        <f t="shared" si="8"/>
        <v>100.42</v>
      </c>
      <c r="BW6" s="33">
        <f t="shared" si="8"/>
        <v>100.77</v>
      </c>
      <c r="BX6" s="33">
        <f t="shared" si="8"/>
        <v>107.74</v>
      </c>
      <c r="BY6" s="32" t="str">
        <f>IF(BY7="","",IF(BY7="-","【-】","【"&amp;SUBSTITUTE(TEXT(BY7,"#,##0.00"),"-","△")&amp;"】"))</f>
        <v>【104.60】</v>
      </c>
      <c r="BZ6" s="33">
        <f>IF(BZ7="",NA(),BZ7)</f>
        <v>132.19999999999999</v>
      </c>
      <c r="CA6" s="33">
        <f t="shared" ref="CA6:CI6" si="9">IF(CA7="",NA(),CA7)</f>
        <v>133.74</v>
      </c>
      <c r="CB6" s="33">
        <f t="shared" si="9"/>
        <v>132.32</v>
      </c>
      <c r="CC6" s="33">
        <f t="shared" si="9"/>
        <v>134.33000000000001</v>
      </c>
      <c r="CD6" s="33">
        <f t="shared" si="9"/>
        <v>120.18</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84.29</v>
      </c>
      <c r="CL6" s="33">
        <f t="shared" ref="CL6:CT6" si="10">IF(CL7="",NA(),CL7)</f>
        <v>83.13</v>
      </c>
      <c r="CM6" s="33">
        <f t="shared" si="10"/>
        <v>82.6</v>
      </c>
      <c r="CN6" s="33">
        <f t="shared" si="10"/>
        <v>81.61</v>
      </c>
      <c r="CO6" s="33">
        <f t="shared" si="10"/>
        <v>80.599999999999994</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92.97</v>
      </c>
      <c r="CW6" s="33">
        <f t="shared" ref="CW6:DE6" si="11">IF(CW7="",NA(),CW7)</f>
        <v>93</v>
      </c>
      <c r="CX6" s="33">
        <f t="shared" si="11"/>
        <v>92.97</v>
      </c>
      <c r="CY6" s="33">
        <f t="shared" si="11"/>
        <v>93.01</v>
      </c>
      <c r="CZ6" s="33">
        <f t="shared" si="11"/>
        <v>92.95</v>
      </c>
      <c r="DA6" s="33">
        <f t="shared" si="11"/>
        <v>91.27</v>
      </c>
      <c r="DB6" s="33">
        <f t="shared" si="11"/>
        <v>90.63</v>
      </c>
      <c r="DC6" s="33">
        <f t="shared" si="11"/>
        <v>91.19</v>
      </c>
      <c r="DD6" s="33">
        <f t="shared" si="11"/>
        <v>91.45</v>
      </c>
      <c r="DE6" s="33">
        <f t="shared" si="11"/>
        <v>91.07</v>
      </c>
      <c r="DF6" s="32" t="str">
        <f>IF(DF7="","",IF(DF7="-","【-】","【"&amp;SUBSTITUTE(TEXT(DF7,"#,##0.00"),"-","△")&amp;"】"))</f>
        <v>【89.78】</v>
      </c>
      <c r="DG6" s="33">
        <f>IF(DG7="",NA(),DG7)</f>
        <v>45.81</v>
      </c>
      <c r="DH6" s="33">
        <f t="shared" ref="DH6:DP6" si="12">IF(DH7="",NA(),DH7)</f>
        <v>46.65</v>
      </c>
      <c r="DI6" s="33">
        <f t="shared" si="12"/>
        <v>47.65</v>
      </c>
      <c r="DJ6" s="33">
        <f t="shared" si="12"/>
        <v>48.2</v>
      </c>
      <c r="DK6" s="33">
        <f t="shared" si="12"/>
        <v>48.79</v>
      </c>
      <c r="DL6" s="33">
        <f t="shared" si="12"/>
        <v>42.32</v>
      </c>
      <c r="DM6" s="33">
        <f t="shared" si="12"/>
        <v>43.4</v>
      </c>
      <c r="DN6" s="33">
        <f t="shared" si="12"/>
        <v>44.41</v>
      </c>
      <c r="DO6" s="33">
        <f t="shared" si="12"/>
        <v>45.38</v>
      </c>
      <c r="DP6" s="33">
        <f t="shared" si="12"/>
        <v>47.7</v>
      </c>
      <c r="DQ6" s="32" t="str">
        <f>IF(DQ7="","",IF(DQ7="-","【-】","【"&amp;SUBSTITUTE(TEXT(DQ7,"#,##0.00"),"-","△")&amp;"】"))</f>
        <v>【46.31】</v>
      </c>
      <c r="DR6" s="33">
        <f>IF(DR7="",NA(),DR7)</f>
        <v>11.37</v>
      </c>
      <c r="DS6" s="33">
        <f t="shared" ref="DS6:EA6" si="13">IF(DS7="",NA(),DS7)</f>
        <v>12.56</v>
      </c>
      <c r="DT6" s="33">
        <f t="shared" si="13"/>
        <v>13.52</v>
      </c>
      <c r="DU6" s="33">
        <f t="shared" si="13"/>
        <v>14.88</v>
      </c>
      <c r="DV6" s="33">
        <f t="shared" si="13"/>
        <v>18.27</v>
      </c>
      <c r="DW6" s="33">
        <f t="shared" si="13"/>
        <v>10.07</v>
      </c>
      <c r="DX6" s="33">
        <f t="shared" si="13"/>
        <v>10.94</v>
      </c>
      <c r="DY6" s="33">
        <f t="shared" si="13"/>
        <v>12.28</v>
      </c>
      <c r="DZ6" s="33">
        <f t="shared" si="13"/>
        <v>13.33</v>
      </c>
      <c r="EA6" s="33">
        <f t="shared" si="13"/>
        <v>14.54</v>
      </c>
      <c r="EB6" s="32" t="str">
        <f>IF(EB7="","",IF(EB7="-","【-】","【"&amp;SUBSTITUTE(TEXT(EB7,"#,##0.00"),"-","△")&amp;"】"))</f>
        <v>【12.42】</v>
      </c>
      <c r="EC6" s="33">
        <f>IF(EC7="",NA(),EC7)</f>
        <v>1.05</v>
      </c>
      <c r="ED6" s="33">
        <f t="shared" ref="ED6:EL6" si="14">IF(ED7="",NA(),ED7)</f>
        <v>1.34</v>
      </c>
      <c r="EE6" s="33">
        <f t="shared" si="14"/>
        <v>1.59</v>
      </c>
      <c r="EF6" s="33">
        <f t="shared" si="14"/>
        <v>1.3</v>
      </c>
      <c r="EG6" s="33">
        <f t="shared" si="14"/>
        <v>0.89</v>
      </c>
      <c r="EH6" s="33">
        <f t="shared" si="14"/>
        <v>0.72</v>
      </c>
      <c r="EI6" s="33">
        <f t="shared" si="14"/>
        <v>0.8</v>
      </c>
      <c r="EJ6" s="33">
        <f t="shared" si="14"/>
        <v>0.74</v>
      </c>
      <c r="EK6" s="33">
        <f t="shared" si="14"/>
        <v>0.76</v>
      </c>
      <c r="EL6" s="33">
        <f t="shared" si="14"/>
        <v>0.69</v>
      </c>
      <c r="EM6" s="32" t="str">
        <f>IF(EM7="","",IF(EM7="-","【-】","【"&amp;SUBSTITUTE(TEXT(EM7,"#,##0.00"),"-","△")&amp;"】"))</f>
        <v>【0.78】</v>
      </c>
    </row>
    <row r="7" spans="1:143" s="34" customFormat="1" x14ac:dyDescent="0.15">
      <c r="A7" s="26"/>
      <c r="B7" s="35">
        <v>2014</v>
      </c>
      <c r="C7" s="35">
        <v>232017</v>
      </c>
      <c r="D7" s="35">
        <v>46</v>
      </c>
      <c r="E7" s="35">
        <v>1</v>
      </c>
      <c r="F7" s="35">
        <v>0</v>
      </c>
      <c r="G7" s="35">
        <v>1</v>
      </c>
      <c r="H7" s="35" t="s">
        <v>93</v>
      </c>
      <c r="I7" s="35" t="s">
        <v>94</v>
      </c>
      <c r="J7" s="35" t="s">
        <v>95</v>
      </c>
      <c r="K7" s="35" t="s">
        <v>96</v>
      </c>
      <c r="L7" s="35" t="s">
        <v>97</v>
      </c>
      <c r="M7" s="36" t="s">
        <v>98</v>
      </c>
      <c r="N7" s="36">
        <v>84.08</v>
      </c>
      <c r="O7" s="36">
        <v>99.61</v>
      </c>
      <c r="P7" s="36">
        <v>1479</v>
      </c>
      <c r="Q7" s="36">
        <v>378890</v>
      </c>
      <c r="R7" s="36">
        <v>261.86</v>
      </c>
      <c r="S7" s="36">
        <v>1446.92</v>
      </c>
      <c r="T7" s="36">
        <v>376476</v>
      </c>
      <c r="U7" s="36">
        <v>220.38</v>
      </c>
      <c r="V7" s="36">
        <v>1708.3</v>
      </c>
      <c r="W7" s="36">
        <v>102.89</v>
      </c>
      <c r="X7" s="36">
        <v>102</v>
      </c>
      <c r="Y7" s="36">
        <v>103.01</v>
      </c>
      <c r="Z7" s="36">
        <v>102.19</v>
      </c>
      <c r="AA7" s="36">
        <v>112.14</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490.95</v>
      </c>
      <c r="AT7" s="36">
        <v>358.75</v>
      </c>
      <c r="AU7" s="36">
        <v>415.72</v>
      </c>
      <c r="AV7" s="36">
        <v>438.3</v>
      </c>
      <c r="AW7" s="36">
        <v>299.2</v>
      </c>
      <c r="AX7" s="36">
        <v>485.84</v>
      </c>
      <c r="AY7" s="36">
        <v>487.15</v>
      </c>
      <c r="AZ7" s="36">
        <v>475.07</v>
      </c>
      <c r="BA7" s="36">
        <v>473.46</v>
      </c>
      <c r="BB7" s="36">
        <v>240.81</v>
      </c>
      <c r="BC7" s="36">
        <v>264.16000000000003</v>
      </c>
      <c r="BD7" s="36">
        <v>126.27</v>
      </c>
      <c r="BE7" s="36">
        <v>122.87</v>
      </c>
      <c r="BF7" s="36">
        <v>119.27</v>
      </c>
      <c r="BG7" s="36">
        <v>115.25</v>
      </c>
      <c r="BH7" s="36">
        <v>111.73</v>
      </c>
      <c r="BI7" s="36">
        <v>306.12</v>
      </c>
      <c r="BJ7" s="36">
        <v>304.97000000000003</v>
      </c>
      <c r="BK7" s="36">
        <v>296.5</v>
      </c>
      <c r="BL7" s="36">
        <v>285.77</v>
      </c>
      <c r="BM7" s="36">
        <v>283.10000000000002</v>
      </c>
      <c r="BN7" s="36">
        <v>283.72000000000003</v>
      </c>
      <c r="BO7" s="36">
        <v>101.97</v>
      </c>
      <c r="BP7" s="36">
        <v>100.98</v>
      </c>
      <c r="BQ7" s="36">
        <v>102.06</v>
      </c>
      <c r="BR7" s="36">
        <v>100.87</v>
      </c>
      <c r="BS7" s="36">
        <v>113.09</v>
      </c>
      <c r="BT7" s="36">
        <v>102.8</v>
      </c>
      <c r="BU7" s="36">
        <v>100.35</v>
      </c>
      <c r="BV7" s="36">
        <v>100.42</v>
      </c>
      <c r="BW7" s="36">
        <v>100.77</v>
      </c>
      <c r="BX7" s="36">
        <v>107.74</v>
      </c>
      <c r="BY7" s="36">
        <v>104.6</v>
      </c>
      <c r="BZ7" s="36">
        <v>132.19999999999999</v>
      </c>
      <c r="CA7" s="36">
        <v>133.74</v>
      </c>
      <c r="CB7" s="36">
        <v>132.32</v>
      </c>
      <c r="CC7" s="36">
        <v>134.33000000000001</v>
      </c>
      <c r="CD7" s="36">
        <v>120.18</v>
      </c>
      <c r="CE7" s="36">
        <v>164.81</v>
      </c>
      <c r="CF7" s="36">
        <v>166.95</v>
      </c>
      <c r="CG7" s="36">
        <v>166.61</v>
      </c>
      <c r="CH7" s="36">
        <v>165.74</v>
      </c>
      <c r="CI7" s="36">
        <v>154.33000000000001</v>
      </c>
      <c r="CJ7" s="36">
        <v>164.21</v>
      </c>
      <c r="CK7" s="36">
        <v>84.29</v>
      </c>
      <c r="CL7" s="36">
        <v>83.13</v>
      </c>
      <c r="CM7" s="36">
        <v>82.6</v>
      </c>
      <c r="CN7" s="36">
        <v>81.61</v>
      </c>
      <c r="CO7" s="36">
        <v>80.599999999999994</v>
      </c>
      <c r="CP7" s="36">
        <v>65.510000000000005</v>
      </c>
      <c r="CQ7" s="36">
        <v>64.66</v>
      </c>
      <c r="CR7" s="36">
        <v>64.09</v>
      </c>
      <c r="CS7" s="36">
        <v>63.91</v>
      </c>
      <c r="CT7" s="36">
        <v>63.25</v>
      </c>
      <c r="CU7" s="36">
        <v>59.8</v>
      </c>
      <c r="CV7" s="36">
        <v>92.97</v>
      </c>
      <c r="CW7" s="36">
        <v>93</v>
      </c>
      <c r="CX7" s="36">
        <v>92.97</v>
      </c>
      <c r="CY7" s="36">
        <v>93.01</v>
      </c>
      <c r="CZ7" s="36">
        <v>92.95</v>
      </c>
      <c r="DA7" s="36">
        <v>91.27</v>
      </c>
      <c r="DB7" s="36">
        <v>90.63</v>
      </c>
      <c r="DC7" s="36">
        <v>91.19</v>
      </c>
      <c r="DD7" s="36">
        <v>91.45</v>
      </c>
      <c r="DE7" s="36">
        <v>91.07</v>
      </c>
      <c r="DF7" s="36">
        <v>89.78</v>
      </c>
      <c r="DG7" s="36">
        <v>45.81</v>
      </c>
      <c r="DH7" s="36">
        <v>46.65</v>
      </c>
      <c r="DI7" s="36">
        <v>47.65</v>
      </c>
      <c r="DJ7" s="36">
        <v>48.2</v>
      </c>
      <c r="DK7" s="36">
        <v>48.79</v>
      </c>
      <c r="DL7" s="36">
        <v>42.32</v>
      </c>
      <c r="DM7" s="36">
        <v>43.4</v>
      </c>
      <c r="DN7" s="36">
        <v>44.41</v>
      </c>
      <c r="DO7" s="36">
        <v>45.38</v>
      </c>
      <c r="DP7" s="36">
        <v>47.7</v>
      </c>
      <c r="DQ7" s="36">
        <v>46.31</v>
      </c>
      <c r="DR7" s="36">
        <v>11.37</v>
      </c>
      <c r="DS7" s="36">
        <v>12.56</v>
      </c>
      <c r="DT7" s="36">
        <v>13.52</v>
      </c>
      <c r="DU7" s="36">
        <v>14.88</v>
      </c>
      <c r="DV7" s="36">
        <v>18.27</v>
      </c>
      <c r="DW7" s="36">
        <v>10.07</v>
      </c>
      <c r="DX7" s="36">
        <v>10.94</v>
      </c>
      <c r="DY7" s="36">
        <v>12.28</v>
      </c>
      <c r="DZ7" s="36">
        <v>13.33</v>
      </c>
      <c r="EA7" s="36">
        <v>14.54</v>
      </c>
      <c r="EB7" s="36">
        <v>12.42</v>
      </c>
      <c r="EC7" s="36">
        <v>1.05</v>
      </c>
      <c r="ED7" s="36">
        <v>1.34</v>
      </c>
      <c r="EE7" s="36">
        <v>1.59</v>
      </c>
      <c r="EF7" s="36">
        <v>1.3</v>
      </c>
      <c r="EG7" s="36">
        <v>0.89</v>
      </c>
      <c r="EH7" s="36">
        <v>0.72</v>
      </c>
      <c r="EI7" s="36">
        <v>0.8</v>
      </c>
      <c r="EJ7" s="36">
        <v>0.74</v>
      </c>
      <c r="EK7" s="36">
        <v>0.76</v>
      </c>
      <c r="EL7" s="36">
        <v>0.69</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2016-02-24T02:23:16Z</cp:lastPrinted>
  <dcterms:created xsi:type="dcterms:W3CDTF">2016-02-03T07:22:14Z</dcterms:created>
  <dcterms:modified xsi:type="dcterms:W3CDTF">2016-02-24T02:26:48Z</dcterms:modified>
  <cp:category/>
</cp:coreProperties>
</file>