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0065" yWindow="-15" windowWidth="5040" windowHeight="267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Q6" i="5"/>
  <c r="AI8" i="4" s="1"/>
  <c r="P6" i="5"/>
  <c r="Z10" i="4" s="1"/>
  <c r="O6" i="5"/>
  <c r="N6" i="5"/>
  <c r="J10" i="4" s="1"/>
  <c r="M6" i="5"/>
  <c r="B10" i="4" s="1"/>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0" i="4"/>
  <c r="AY8"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<sst xmlns="http://schemas.openxmlformats.org/spreadsheetml/2006/main" count="217" uniqueCount="107">
  <si>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</si>
  <si>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</si>
  <si>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</si>
  <si>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</si>
  <si>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</si>
  <si>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</si>
  <si>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</si>
  <si>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</si>
  <si>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</si>
  <si>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</si>
  <si>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</si>
  <si>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</si>
  <si>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</si>
  <si>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</si>
  <si>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</si>
  <si>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</si>
  <si>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</si>
  <si>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</si>
  <si>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</si>
  <si>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</si>
  <si>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</si>
  <si>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</si>
  <si>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</si>
  <si>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</si>
  <si>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</si>
  <si>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</si>
  <si>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</si>
  <si>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</si>
  <si>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</si>
  <si>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</si>
  <si>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</si>
  <si>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</si>
  <si>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</si>
  <si>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</si>
  <si>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</si>
  <si>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</si>
  <si>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</si>
  <si>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</si>
  <si>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</si>
  <si>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</si>
  <si>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</si>
  <si>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</si>
  <si>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</si>
  <si>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</si>
  <si>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</si>
  <si>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</si>
  <si>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</si>
  <si>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</si>
  <si>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</si>
  <si>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</si>
  <si>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</si>
  <si>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</si>
  <si>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</si>
  <si>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</si>
  <si>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</si>
  <si>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</si>
  <si>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</si>
  <si>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</si>
  <si>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</si>
  <si>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</si>
  <si>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</si>
  <si>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</si>
  <si>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</si>
  <si>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</si>
  <si>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</si>
  <si>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</si>
  <si>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</si>
  <si>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</si>
  <si>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</si>
  <si>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</si>
  <si>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</si>
  <si>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</si>
  <si>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</si>
  <si>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</si>
  <si>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</si>
  <si>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</si>
  <si>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</si>
  <si>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</si>
  <si>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</si>
  <si>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</si>
  <si>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</si>
  <si>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</si>
  <si>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</si>
  <si>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</si>
  <si>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</si>
  <si>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</si>
  <si>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</si>
  <si>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</si>
  <si>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</si>
  <si>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</si>
  <si>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</si>
  <si>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</si>
  <si>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</si>
  <si>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岡崎市</t>
  </si>
  <si>
    <t>法適用</t>
  </si>
  <si>
    <t>水道事業</t>
  </si>
  <si>
    <t>末端給水事業</t>
  </si>
  <si>
    <t>A1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</si>
  <si>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</si>
  <si>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</si>
  <si>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</si>
  <si>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</si>
  <si>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</si>
  <si>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</si>
  <si>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平成26年度より適用された地方公営企業会計制度の見直しにより、経営指標に大幅な変動が生じている。
①経常収支比率
　新たな収益として「長期前受金戻入」を計上したこと等により比率が大幅に上昇（＋14.70）している。ただし、長期前受金戻入は現金収入を伴わないこと、また、老朽管対策等に多額の資金を必要としていることから、今後も健全経営の維持に取り組む必要がある。
③流動比率
　資本の部に整理されていた企業債を負債に計上したこと等により比率が大幅に低下（－379.28）したものの、類似団体平均値を上回っており、短期的な債務に対する十分な支払能力を示している。
④企業債残高対給水収益比率
　節水機器の普及等により給水収益の増加を望めない中、「岡崎市水道ビジョン」で定めた目標値である「300％以下」を維持するため、企業債残高上昇の抑制に努めている。
⑤料金回収率
　長期前受金戻入の新規計上により指標は大幅に上昇（＋20.17）したものの、現金収入を伴っていないことから、経常収支比率と同じく、今後も健全経営の維持に取り組む必要がある。</t>
    <rPh sb="1" eb="3">
      <t>ヘイセイ</t>
    </rPh>
    <rPh sb="5" eb="7">
      <t>ネンド</t>
    </rPh>
    <rPh sb="9" eb="11">
      <t>テキヨウ</t>
    </rPh>
    <rPh sb="14" eb="16">
      <t>チホウ</t>
    </rPh>
    <rPh sb="16" eb="18">
      <t>コウエイ</t>
    </rPh>
    <rPh sb="18" eb="20">
      <t>キギョウ</t>
    </rPh>
    <rPh sb="20" eb="22">
      <t>カイケイ</t>
    </rPh>
    <rPh sb="22" eb="24">
      <t>セイド</t>
    </rPh>
    <rPh sb="25" eb="27">
      <t>ミナオ</t>
    </rPh>
    <rPh sb="32" eb="34">
      <t>ケイエイ</t>
    </rPh>
    <rPh sb="34" eb="36">
      <t>シヒョウ</t>
    </rPh>
    <rPh sb="37" eb="39">
      <t>オオハバ</t>
    </rPh>
    <rPh sb="40" eb="42">
      <t>ヘンドウ</t>
    </rPh>
    <rPh sb="43" eb="44">
      <t>ショウ</t>
    </rPh>
    <rPh sb="52" eb="54">
      <t>ケイジョウ</t>
    </rPh>
    <rPh sb="54" eb="56">
      <t>シュウシ</t>
    </rPh>
    <rPh sb="56" eb="58">
      <t>ヒリツ</t>
    </rPh>
    <rPh sb="60" eb="61">
      <t>アラ</t>
    </rPh>
    <rPh sb="63" eb="65">
      <t>シュウエキ</t>
    </rPh>
    <rPh sb="69" eb="71">
      <t>チョウキ</t>
    </rPh>
    <rPh sb="71" eb="74">
      <t>マエウケキン</t>
    </rPh>
    <rPh sb="74" eb="76">
      <t>レイニュウ</t>
    </rPh>
    <rPh sb="78" eb="80">
      <t>ケイジョウ</t>
    </rPh>
    <rPh sb="84" eb="85">
      <t>トウ</t>
    </rPh>
    <rPh sb="88" eb="90">
      <t>ヒリツ</t>
    </rPh>
    <rPh sb="91" eb="93">
      <t>オオハバ</t>
    </rPh>
    <rPh sb="94" eb="96">
      <t>ジョウショウ</t>
    </rPh>
    <rPh sb="113" eb="115">
      <t>チョウキ</t>
    </rPh>
    <rPh sb="115" eb="118">
      <t>マエウケキン</t>
    </rPh>
    <rPh sb="118" eb="120">
      <t>レイニュウ</t>
    </rPh>
    <rPh sb="121" eb="123">
      <t>ゲンキン</t>
    </rPh>
    <rPh sb="123" eb="125">
      <t>シュウニュウ</t>
    </rPh>
    <rPh sb="126" eb="127">
      <t>トモナ</t>
    </rPh>
    <rPh sb="136" eb="138">
      <t>ロウキュウ</t>
    </rPh>
    <rPh sb="138" eb="139">
      <t>カン</t>
    </rPh>
    <rPh sb="139" eb="141">
      <t>タイサク</t>
    </rPh>
    <rPh sb="141" eb="142">
      <t>トウ</t>
    </rPh>
    <rPh sb="143" eb="145">
      <t>タガク</t>
    </rPh>
    <rPh sb="146" eb="148">
      <t>シキン</t>
    </rPh>
    <rPh sb="149" eb="151">
      <t>ヒツヨウ</t>
    </rPh>
    <rPh sb="161" eb="163">
      <t>コンゴ</t>
    </rPh>
    <rPh sb="164" eb="166">
      <t>ケンゼン</t>
    </rPh>
    <rPh sb="166" eb="168">
      <t>ケイエイ</t>
    </rPh>
    <rPh sb="169" eb="171">
      <t>イジ</t>
    </rPh>
    <rPh sb="172" eb="173">
      <t>ト</t>
    </rPh>
    <rPh sb="174" eb="175">
      <t>ク</t>
    </rPh>
    <rPh sb="176" eb="178">
      <t>ヒツヨウ</t>
    </rPh>
    <rPh sb="185" eb="187">
      <t>リュウドウ</t>
    </rPh>
    <rPh sb="187" eb="189">
      <t>ヒリツ</t>
    </rPh>
    <rPh sb="243" eb="245">
      <t>ルイジ</t>
    </rPh>
    <rPh sb="245" eb="247">
      <t>ダンタイ</t>
    </rPh>
    <rPh sb="299" eb="301">
      <t>セッスイ</t>
    </rPh>
    <rPh sb="301" eb="303">
      <t>キキ</t>
    </rPh>
    <rPh sb="304" eb="306">
      <t>フキュウ</t>
    </rPh>
    <rPh sb="306" eb="307">
      <t>トウ</t>
    </rPh>
    <rPh sb="354" eb="356">
      <t>イジ</t>
    </rPh>
    <rPh sb="381" eb="383">
      <t>リョウキン</t>
    </rPh>
    <rPh sb="383" eb="385">
      <t>カイシュウ</t>
    </rPh>
    <rPh sb="385" eb="386">
      <t>リツ</t>
    </rPh>
    <rPh sb="388" eb="390">
      <t>チョウキ</t>
    </rPh>
    <rPh sb="390" eb="393">
      <t>マエウケキン</t>
    </rPh>
    <rPh sb="393" eb="395">
      <t>レイニュウ</t>
    </rPh>
    <rPh sb="396" eb="398">
      <t>シンキ</t>
    </rPh>
    <rPh sb="398" eb="400">
      <t>ケイジョウ</t>
    </rPh>
    <rPh sb="403" eb="405">
      <t>シヒョウ</t>
    </rPh>
    <rPh sb="406" eb="408">
      <t>オオハバ</t>
    </rPh>
    <rPh sb="409" eb="411">
      <t>ジョウショウ</t>
    </rPh>
    <rPh sb="425" eb="427">
      <t>ゲンキン</t>
    </rPh>
    <rPh sb="427" eb="429">
      <t>シュウニュウ</t>
    </rPh>
    <rPh sb="430" eb="431">
      <t>トモナ</t>
    </rPh>
    <rPh sb="441" eb="443">
      <t>ケイジョウ</t>
    </rPh>
    <rPh sb="443" eb="445">
      <t>シュウシ</t>
    </rPh>
    <rPh sb="445" eb="447">
      <t>ヒリツ</t>
    </rPh>
    <rPh sb="448" eb="449">
      <t>オナ</t>
    </rPh>
    <rPh sb="452" eb="454">
      <t>コンゴ</t>
    </rPh>
    <rPh sb="455" eb="457">
      <t>ケンゼン</t>
    </rPh>
    <rPh sb="457" eb="459">
      <t>ケイエイ</t>
    </rPh>
    <rPh sb="460" eb="462">
      <t>イジ</t>
    </rPh>
    <rPh sb="463" eb="464">
      <t>ト</t>
    </rPh>
    <rPh sb="465" eb="466">
      <t>ク</t>
    </rPh>
    <rPh sb="467" eb="469">
      <t>ヒツヨウ</t>
    </rPh>
    <phoneticPr fontId="4"/>
  </si>
  <si>
    <t>　老朽管路の更新に努めており、③管路更新率が類似団体平均を大きく上回っている。また、①有形固定資産減価償却率が類似団体平均を下回っていることは、比較的新しい資産が多いことを表しており、このことからも老朽化対策が進んでいることが判断できる。
　一方、②管路経年化率が類似団体平均を若干上回っていることは、未だ多くの老朽管路が残っていることを表しており、引き続き更新事業を推進する必要がある。
　事業実施にあたっては多額の費用を必要とするため、厚生労働省の定めるインフラ長寿命化計画に基づき、施設の長寿命化及び事業費の平準化を図った「個別施設計画」を平成28年度中に策定予定である。</t>
    <rPh sb="1" eb="3">
      <t>ロウキュウ</t>
    </rPh>
    <rPh sb="3" eb="5">
      <t>カンロ</t>
    </rPh>
    <rPh sb="6" eb="8">
      <t>コウシン</t>
    </rPh>
    <rPh sb="9" eb="10">
      <t>ツト</t>
    </rPh>
    <rPh sb="16" eb="18">
      <t>カンロ</t>
    </rPh>
    <rPh sb="18" eb="20">
      <t>コウシン</t>
    </rPh>
    <rPh sb="20" eb="21">
      <t>リツ</t>
    </rPh>
    <rPh sb="22" eb="24">
      <t>ルイジ</t>
    </rPh>
    <rPh sb="24" eb="26">
      <t>ダンタイ</t>
    </rPh>
    <rPh sb="26" eb="28">
      <t>ヘイキン</t>
    </rPh>
    <rPh sb="29" eb="30">
      <t>オオ</t>
    </rPh>
    <rPh sb="32" eb="34">
      <t>ウワマワ</t>
    </rPh>
    <rPh sb="43" eb="45">
      <t>ユウケイ</t>
    </rPh>
    <rPh sb="45" eb="47">
      <t>コテイ</t>
    </rPh>
    <rPh sb="47" eb="49">
      <t>シサン</t>
    </rPh>
    <rPh sb="49" eb="51">
      <t>ゲンカ</t>
    </rPh>
    <rPh sb="51" eb="53">
      <t>ショウキャク</t>
    </rPh>
    <rPh sb="53" eb="54">
      <t>リツ</t>
    </rPh>
    <rPh sb="55" eb="57">
      <t>ルイジ</t>
    </rPh>
    <rPh sb="57" eb="59">
      <t>ダンタイ</t>
    </rPh>
    <rPh sb="59" eb="61">
      <t>ヘイキン</t>
    </rPh>
    <rPh sb="62" eb="64">
      <t>シタマワ</t>
    </rPh>
    <rPh sb="72" eb="75">
      <t>ヒカクテキ</t>
    </rPh>
    <rPh sb="75" eb="76">
      <t>アタラ</t>
    </rPh>
    <rPh sb="78" eb="80">
      <t>シサン</t>
    </rPh>
    <rPh sb="81" eb="82">
      <t>オオ</t>
    </rPh>
    <rPh sb="86" eb="87">
      <t>アラワ</t>
    </rPh>
    <rPh sb="105" eb="106">
      <t>スス</t>
    </rPh>
    <rPh sb="113" eb="115">
      <t>ハンダン</t>
    </rPh>
    <rPh sb="122" eb="124">
      <t>イッポウ</t>
    </rPh>
    <rPh sb="126" eb="128">
      <t>カンロ</t>
    </rPh>
    <rPh sb="128" eb="131">
      <t>ケイネンカ</t>
    </rPh>
    <rPh sb="131" eb="132">
      <t>リツ</t>
    </rPh>
    <rPh sb="133" eb="135">
      <t>ルイジ</t>
    </rPh>
    <rPh sb="135" eb="137">
      <t>ダンタイ</t>
    </rPh>
    <rPh sb="137" eb="139">
      <t>ヘイキン</t>
    </rPh>
    <rPh sb="140" eb="142">
      <t>ジャッカン</t>
    </rPh>
    <rPh sb="142" eb="144">
      <t>ウワマワ</t>
    </rPh>
    <rPh sb="152" eb="153">
      <t>イマ</t>
    </rPh>
    <rPh sb="154" eb="155">
      <t>オオ</t>
    </rPh>
    <rPh sb="157" eb="159">
      <t>ロウキュウ</t>
    </rPh>
    <rPh sb="159" eb="161">
      <t>カンロ</t>
    </rPh>
    <rPh sb="162" eb="163">
      <t>ノコ</t>
    </rPh>
    <rPh sb="170" eb="171">
      <t>アラワ</t>
    </rPh>
    <rPh sb="176" eb="177">
      <t>ヒ</t>
    </rPh>
    <rPh sb="178" eb="179">
      <t>ツヅ</t>
    </rPh>
    <rPh sb="180" eb="182">
      <t>コウシン</t>
    </rPh>
    <rPh sb="182" eb="184">
      <t>ジギョウ</t>
    </rPh>
    <rPh sb="185" eb="187">
      <t>スイシン</t>
    </rPh>
    <rPh sb="189" eb="191">
      <t>ヒツヨウ</t>
    </rPh>
    <rPh sb="198" eb="200">
      <t>ジギョウ</t>
    </rPh>
    <rPh sb="200" eb="202">
      <t>ジッシ</t>
    </rPh>
    <rPh sb="208" eb="210">
      <t>タガク</t>
    </rPh>
    <rPh sb="211" eb="213">
      <t>ヒヨウ</t>
    </rPh>
    <rPh sb="214" eb="216">
      <t>ヒツヨウ</t>
    </rPh>
    <rPh sb="222" eb="224">
      <t>コウセイ</t>
    </rPh>
    <rPh sb="224" eb="227">
      <t>ロウドウショウ</t>
    </rPh>
    <rPh sb="228" eb="229">
      <t>サダ</t>
    </rPh>
    <rPh sb="235" eb="236">
      <t>チョウ</t>
    </rPh>
    <rPh sb="236" eb="239">
      <t>ジュミョウカ</t>
    </rPh>
    <rPh sb="239" eb="241">
      <t>ケイカク</t>
    </rPh>
    <rPh sb="242" eb="243">
      <t>モト</t>
    </rPh>
    <rPh sb="246" eb="248">
      <t>シセツ</t>
    </rPh>
    <rPh sb="249" eb="250">
      <t>チョウ</t>
    </rPh>
    <rPh sb="250" eb="253">
      <t>ジュミョウカ</t>
    </rPh>
    <rPh sb="253" eb="254">
      <t>オヨ</t>
    </rPh>
    <rPh sb="255" eb="258">
      <t>ジギョウヒ</t>
    </rPh>
    <rPh sb="259" eb="262">
      <t>ヘイジュンカ</t>
    </rPh>
    <rPh sb="263" eb="264">
      <t>ハカ</t>
    </rPh>
    <rPh sb="267" eb="269">
      <t>コベツ</t>
    </rPh>
    <rPh sb="269" eb="271">
      <t>シセツ</t>
    </rPh>
    <rPh sb="271" eb="273">
      <t>ケイカク</t>
    </rPh>
    <rPh sb="275" eb="277">
      <t>ヘイセイ</t>
    </rPh>
    <rPh sb="279" eb="282">
      <t>ネンドチュウ</t>
    </rPh>
    <rPh sb="283" eb="285">
      <t>サクテイ</t>
    </rPh>
    <rPh sb="285" eb="287">
      <t>ヨテイ</t>
    </rPh>
    <phoneticPr fontId="4"/>
  </si>
  <si>
    <t>　経営の健全性・効率性に係る指標については、いずれも類似団体平均を上回る値を示している。一方、施設面においては、水道管路等の老朽化施設の更新のほか、地震対策のため管路耐震化も推進する必要がある。
　健全経営を維持しつつ、これら事業を実施するため、将来の更新計画や財政支出を明らかにするとともに、長期的な視野に立った適正かつ効率的な水道事業の運営についてのアセットマネジメントに取り組んでいる。また、水道施設全体を見据えた長期的な整備計画の策定を目的として、平成28年度に「個別施設計画」を策定する。</t>
    <rPh sb="1" eb="3">
      <t>ケイエイ</t>
    </rPh>
    <rPh sb="4" eb="7">
      <t>ケンゼンセイ</t>
    </rPh>
    <rPh sb="8" eb="11">
      <t>コウリツセイ</t>
    </rPh>
    <rPh sb="12" eb="13">
      <t>カカ</t>
    </rPh>
    <rPh sb="14" eb="16">
      <t>シヒョウ</t>
    </rPh>
    <rPh sb="26" eb="28">
      <t>ルイジ</t>
    </rPh>
    <rPh sb="28" eb="30">
      <t>ダンタイ</t>
    </rPh>
    <rPh sb="30" eb="32">
      <t>ヘイキン</t>
    </rPh>
    <rPh sb="33" eb="35">
      <t>ウワマワ</t>
    </rPh>
    <rPh sb="36" eb="37">
      <t>アタイ</t>
    </rPh>
    <rPh sb="38" eb="39">
      <t>シメ</t>
    </rPh>
    <rPh sb="44" eb="46">
      <t>イッポウ</t>
    </rPh>
    <rPh sb="47" eb="50">
      <t>シセツメン</t>
    </rPh>
    <rPh sb="56" eb="58">
      <t>スイドウ</t>
    </rPh>
    <rPh sb="58" eb="60">
      <t>カンロ</t>
    </rPh>
    <rPh sb="60" eb="61">
      <t>トウ</t>
    </rPh>
    <rPh sb="62" eb="65">
      <t>ロウキュウカ</t>
    </rPh>
    <rPh sb="65" eb="67">
      <t>シセツ</t>
    </rPh>
    <rPh sb="68" eb="70">
      <t>コウシン</t>
    </rPh>
    <rPh sb="74" eb="76">
      <t>ジシン</t>
    </rPh>
    <rPh sb="76" eb="78">
      <t>タイサク</t>
    </rPh>
    <rPh sb="81" eb="83">
      <t>カンロ</t>
    </rPh>
    <rPh sb="83" eb="86">
      <t>タイシンカ</t>
    </rPh>
    <rPh sb="87" eb="89">
      <t>スイシン</t>
    </rPh>
    <rPh sb="91" eb="93">
      <t>ヒツヨウ</t>
    </rPh>
    <rPh sb="100" eb="102">
      <t>ケンゼン</t>
    </rPh>
    <rPh sb="102" eb="104">
      <t>ケイエイ</t>
    </rPh>
    <rPh sb="105" eb="107">
      <t>イジ</t>
    </rPh>
    <rPh sb="114" eb="116">
      <t>ジギョウ</t>
    </rPh>
    <rPh sb="117" eb="119">
      <t>ジッシ</t>
    </rPh>
    <rPh sb="124" eb="126">
      <t>ショウライ</t>
    </rPh>
    <rPh sb="127" eb="129">
      <t>コウシン</t>
    </rPh>
    <rPh sb="129" eb="131">
      <t>ケイカク</t>
    </rPh>
    <rPh sb="132" eb="134">
      <t>ザイセイ</t>
    </rPh>
    <rPh sb="134" eb="136">
      <t>シシュツ</t>
    </rPh>
    <rPh sb="137" eb="138">
      <t>アキ</t>
    </rPh>
    <rPh sb="148" eb="151">
      <t>チョウキテキ</t>
    </rPh>
    <rPh sb="152" eb="154">
      <t>シヤ</t>
    </rPh>
    <rPh sb="155" eb="156">
      <t>タ</t>
    </rPh>
    <rPh sb="158" eb="160">
      <t>テキセイ</t>
    </rPh>
    <rPh sb="162" eb="165">
      <t>コウリツテキ</t>
    </rPh>
    <rPh sb="166" eb="168">
      <t>スイドウ</t>
    </rPh>
    <rPh sb="168" eb="170">
      <t>ジギョウ</t>
    </rPh>
    <rPh sb="171" eb="173">
      <t>ウンエイ</t>
    </rPh>
    <rPh sb="189" eb="190">
      <t>ト</t>
    </rPh>
    <rPh sb="191" eb="192">
      <t>ク</t>
    </rPh>
    <rPh sb="200" eb="202">
      <t>スイドウ</t>
    </rPh>
    <rPh sb="202" eb="204">
      <t>シセツ</t>
    </rPh>
    <rPh sb="204" eb="206">
      <t>ゼンタイ</t>
    </rPh>
    <rPh sb="207" eb="209">
      <t>ミス</t>
    </rPh>
    <rPh sb="211" eb="214">
      <t>チョウキテキ</t>
    </rPh>
    <rPh sb="215" eb="217">
      <t>セイビ</t>
    </rPh>
    <rPh sb="217" eb="219">
      <t>ケイカク</t>
    </rPh>
    <rPh sb="220" eb="222">
      <t>サクテイ</t>
    </rPh>
    <rPh sb="223" eb="225">
      <t>モクテキ</t>
    </rPh>
    <rPh sb="229" eb="231">
      <t>ヘイセイ</t>
    </rPh>
    <rPh sb="233" eb="235">
      <t>ネンド</t>
    </rPh>
    <rPh sb="237" eb="239">
      <t>コベツ</t>
    </rPh>
    <rPh sb="239" eb="241">
      <t>シセツ</t>
    </rPh>
    <rPh sb="241" eb="243">
      <t>ケイカク</t>
    </rPh>
    <rPh sb="245" eb="247">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</si>
</sst>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1.34</c:v>
                </c:pt>
                <c:pt idx="1">
                  <c:v>1.17</c:v>
                </c:pt>
                <c:pt idx="2">
                  <c:v>0.83</c:v>
                </c:pt>
                <c:pt idx="3">
                  <c:v>1.27</c:v>
                </c:pt>
                <c:pt idx="4">
                  <c:v>1.23</c:v>
                </c:pt>
              </c:numCache>
            </c:numRef>
          </c:val>
        </c:ser>
        <c:dLbls>
          <c:showLegendKey val="0"/>
          <c:showVal val="0"/>
          <c:showCatName val="0"/>
          <c:showSerName val="0"/>
          <c:showPercent val="0"/>
          <c:showBubbleSize val="0"/>
        </c:dLbls>
        <c:gapWidth val="150"/>
        <c:axId val="177779840"/>
        <c:axId val="18404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0.72</c:v>
                </c:pt>
                <c:pt idx="1">
                  <c:v>0.8</c:v>
                </c:pt>
                <c:pt idx="2">
                  <c:v>0.74</c:v>
                </c:pt>
                <c:pt idx="3">
                  <c:v>0.76</c:v>
                </c:pt>
                <c:pt idx="4">
                  <c:v>0.69</c:v>
                </c:pt>
              </c:numCache>
            </c:numRef>
          </c:val>
          <c:smooth val="0"/>
        </c:ser>
        <c:dLbls>
          <c:showLegendKey val="0"/>
          <c:showVal val="0"/>
          <c:showCatName val="0"/>
          <c:showSerName val="0"/>
          <c:showPercent val="0"/>
          <c:showBubbleSize val="0"/>
        </c:dLbls>
        <c:marker val="1"/>
        <c:smooth val="0"/>
        <c:axId val="177779840"/>
        <c:axId val="184044544"/>
      </c:lineChart>
      <c:dateAx>
        <c:axId val="177779840"/>
        <c:scaling>
          <c:orientation val="minMax"/>
        </c:scaling>
        <c:delete val="1"/>
        <c:axPos val="b"/>
        <c:numFmt formatCode="ge" sourceLinked="1"/>
        <c:majorTickMark val="none"/>
        <c:minorTickMark val="none"/>
        <c:tickLblPos val="none"/>
        <c:crossAx val="184044544"/>
        <c:crosses val="autoZero"/>
        <c:auto val="1"/>
        <c:lblOffset val="100"/>
        <c:baseTimeUnit val="years"/>
      </c:dateAx>
      <c:valAx>
        <c:axId val="18404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77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70.39</c:v>
                </c:pt>
                <c:pt idx="1">
                  <c:v>69.260000000000005</c:v>
                </c:pt>
                <c:pt idx="2">
                  <c:v>73.2</c:v>
                </c:pt>
                <c:pt idx="3">
                  <c:v>73.209999999999994</c:v>
                </c:pt>
                <c:pt idx="4">
                  <c:v>72.19</c:v>
                </c:pt>
              </c:numCache>
            </c:numRef>
          </c:val>
        </c:ser>
        <c:dLbls>
          <c:showLegendKey val="0"/>
          <c:showVal val="0"/>
          <c:showCatName val="0"/>
          <c:showSerName val="0"/>
          <c:showPercent val="0"/>
          <c:showBubbleSize val="0"/>
        </c:dLbls>
        <c:gapWidth val="150"/>
        <c:axId val="206198656"/>
        <c:axId val="20620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65.510000000000005</c:v>
                </c:pt>
                <c:pt idx="1">
                  <c:v>64.66</c:v>
                </c:pt>
                <c:pt idx="2">
                  <c:v>64.09</c:v>
                </c:pt>
                <c:pt idx="3">
                  <c:v>63.91</c:v>
                </c:pt>
                <c:pt idx="4">
                  <c:v>63.25</c:v>
                </c:pt>
              </c:numCache>
            </c:numRef>
          </c:val>
          <c:smooth val="0"/>
        </c:ser>
        <c:dLbls>
          <c:showLegendKey val="0"/>
          <c:showVal val="0"/>
          <c:showCatName val="0"/>
          <c:showSerName val="0"/>
          <c:showPercent val="0"/>
          <c:showBubbleSize val="0"/>
        </c:dLbls>
        <c:marker val="1"/>
        <c:smooth val="0"/>
        <c:axId val="206198656"/>
        <c:axId val="206209024"/>
      </c:lineChart>
      <c:dateAx>
        <c:axId val="206198656"/>
        <c:scaling>
          <c:orientation val="minMax"/>
        </c:scaling>
        <c:delete val="1"/>
        <c:axPos val="b"/>
        <c:numFmt formatCode="ge" sourceLinked="1"/>
        <c:majorTickMark val="none"/>
        <c:minorTickMark val="none"/>
        <c:tickLblPos val="none"/>
        <c:crossAx val="206209024"/>
        <c:crosses val="autoZero"/>
        <c:auto val="1"/>
        <c:lblOffset val="100"/>
        <c:baseTimeUnit val="years"/>
      </c:dateAx>
      <c:valAx>
        <c:axId val="20620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19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96.87</c:v>
                </c:pt>
                <c:pt idx="1">
                  <c:v>96.7</c:v>
                </c:pt>
                <c:pt idx="2">
                  <c:v>96.44</c:v>
                </c:pt>
                <c:pt idx="3">
                  <c:v>97.39</c:v>
                </c:pt>
                <c:pt idx="4">
                  <c:v>97.28</c:v>
                </c:pt>
              </c:numCache>
            </c:numRef>
          </c:val>
        </c:ser>
        <c:dLbls>
          <c:showLegendKey val="0"/>
          <c:showVal val="0"/>
          <c:showCatName val="0"/>
          <c:showSerName val="0"/>
          <c:showPercent val="0"/>
          <c:showBubbleSize val="0"/>
        </c:dLbls>
        <c:gapWidth val="150"/>
        <c:axId val="206239232"/>
        <c:axId val="20624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91.27</c:v>
                </c:pt>
                <c:pt idx="1">
                  <c:v>90.63</c:v>
                </c:pt>
                <c:pt idx="2">
                  <c:v>91.19</c:v>
                </c:pt>
                <c:pt idx="3">
                  <c:v>91.45</c:v>
                </c:pt>
                <c:pt idx="4">
                  <c:v>91.07</c:v>
                </c:pt>
              </c:numCache>
            </c:numRef>
          </c:val>
          <c:smooth val="0"/>
        </c:ser>
        <c:dLbls>
          <c:showLegendKey val="0"/>
          <c:showVal val="0"/>
          <c:showCatName val="0"/>
          <c:showSerName val="0"/>
          <c:showPercent val="0"/>
          <c:showBubbleSize val="0"/>
        </c:dLbls>
        <c:marker val="1"/>
        <c:smooth val="0"/>
        <c:axId val="206239232"/>
        <c:axId val="206241152"/>
      </c:lineChart>
      <c:dateAx>
        <c:axId val="206239232"/>
        <c:scaling>
          <c:orientation val="minMax"/>
        </c:scaling>
        <c:delete val="1"/>
        <c:axPos val="b"/>
        <c:numFmt formatCode="ge" sourceLinked="1"/>
        <c:majorTickMark val="none"/>
        <c:minorTickMark val="none"/>
        <c:tickLblPos val="none"/>
        <c:crossAx val="206241152"/>
        <c:crosses val="autoZero"/>
        <c:auto val="1"/>
        <c:lblOffset val="100"/>
        <c:baseTimeUnit val="years"/>
      </c:dateAx>
      <c:valAx>
        <c:axId val="20624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23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117.37</c:v>
                </c:pt>
                <c:pt idx="1">
                  <c:v>116.84</c:v>
                </c:pt>
                <c:pt idx="2">
                  <c:v>118.48</c:v>
                </c:pt>
                <c:pt idx="3">
                  <c:v>118.51</c:v>
                </c:pt>
                <c:pt idx="4">
                  <c:v>133.21</c:v>
                </c:pt>
              </c:numCache>
            </c:numRef>
          </c:val>
        </c:ser>
        <c:dLbls>
          <c:showLegendKey val="0"/>
          <c:showVal val="0"/>
          <c:showCatName val="0"/>
          <c:showSerName val="0"/>
          <c:showPercent val="0"/>
          <c:showBubbleSize val="0"/>
        </c:dLbls>
        <c:gapWidth val="150"/>
        <c:axId val="184180736"/>
        <c:axId val="18493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109.92</c:v>
                </c:pt>
                <c:pt idx="1">
                  <c:v>107.75</c:v>
                </c:pt>
                <c:pt idx="2">
                  <c:v>107.94</c:v>
                </c:pt>
                <c:pt idx="3">
                  <c:v>108.98</c:v>
                </c:pt>
                <c:pt idx="4">
                  <c:v>114.44</c:v>
                </c:pt>
              </c:numCache>
            </c:numRef>
          </c:val>
          <c:smooth val="0"/>
        </c:ser>
        <c:dLbls>
          <c:showLegendKey val="0"/>
          <c:showVal val="0"/>
          <c:showCatName val="0"/>
          <c:showSerName val="0"/>
          <c:showPercent val="0"/>
          <c:showBubbleSize val="0"/>
        </c:dLbls>
        <c:marker val="1"/>
        <c:smooth val="0"/>
        <c:axId val="184180736"/>
        <c:axId val="184931072"/>
      </c:lineChart>
      <c:dateAx>
        <c:axId val="184180736"/>
        <c:scaling>
          <c:orientation val="minMax"/>
        </c:scaling>
        <c:delete val="1"/>
        <c:axPos val="b"/>
        <c:numFmt formatCode="ge" sourceLinked="1"/>
        <c:majorTickMark val="none"/>
        <c:minorTickMark val="none"/>
        <c:tickLblPos val="none"/>
        <c:crossAx val="184931072"/>
        <c:crosses val="autoZero"/>
        <c:auto val="1"/>
        <c:lblOffset val="100"/>
        <c:baseTimeUnit val="years"/>
      </c:dateAx>
      <c:valAx>
        <c:axId val="184931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418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37.22</c:v>
                </c:pt>
                <c:pt idx="1">
                  <c:v>38.31</c:v>
                </c:pt>
                <c:pt idx="2">
                  <c:v>39.450000000000003</c:v>
                </c:pt>
                <c:pt idx="3">
                  <c:v>40.020000000000003</c:v>
                </c:pt>
                <c:pt idx="4">
                  <c:v>40.549999999999997</c:v>
                </c:pt>
              </c:numCache>
            </c:numRef>
          </c:val>
        </c:ser>
        <c:dLbls>
          <c:showLegendKey val="0"/>
          <c:showVal val="0"/>
          <c:showCatName val="0"/>
          <c:showSerName val="0"/>
          <c:showPercent val="0"/>
          <c:showBubbleSize val="0"/>
        </c:dLbls>
        <c:gapWidth val="150"/>
        <c:axId val="184981760"/>
        <c:axId val="18526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42.32</c:v>
                </c:pt>
                <c:pt idx="1">
                  <c:v>43.4</c:v>
                </c:pt>
                <c:pt idx="2">
                  <c:v>44.41</c:v>
                </c:pt>
                <c:pt idx="3">
                  <c:v>45.38</c:v>
                </c:pt>
                <c:pt idx="4">
                  <c:v>47.7</c:v>
                </c:pt>
              </c:numCache>
            </c:numRef>
          </c:val>
          <c:smooth val="0"/>
        </c:ser>
        <c:dLbls>
          <c:showLegendKey val="0"/>
          <c:showVal val="0"/>
          <c:showCatName val="0"/>
          <c:showSerName val="0"/>
          <c:showPercent val="0"/>
          <c:showBubbleSize val="0"/>
        </c:dLbls>
        <c:marker val="1"/>
        <c:smooth val="0"/>
        <c:axId val="184981760"/>
        <c:axId val="185262848"/>
      </c:lineChart>
      <c:dateAx>
        <c:axId val="184981760"/>
        <c:scaling>
          <c:orientation val="minMax"/>
        </c:scaling>
        <c:delete val="1"/>
        <c:axPos val="b"/>
        <c:numFmt formatCode="ge" sourceLinked="1"/>
        <c:majorTickMark val="none"/>
        <c:minorTickMark val="none"/>
        <c:tickLblPos val="none"/>
        <c:crossAx val="185262848"/>
        <c:crosses val="autoZero"/>
        <c:auto val="1"/>
        <c:lblOffset val="100"/>
        <c:baseTimeUnit val="years"/>
      </c:dateAx>
      <c:valAx>
        <c:axId val="18526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98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11.62</c:v>
                </c:pt>
                <c:pt idx="1">
                  <c:v>12.92</c:v>
                </c:pt>
                <c:pt idx="2">
                  <c:v>13.93</c:v>
                </c:pt>
                <c:pt idx="3">
                  <c:v>14.22</c:v>
                </c:pt>
                <c:pt idx="4">
                  <c:v>15.67</c:v>
                </c:pt>
              </c:numCache>
            </c:numRef>
          </c:val>
        </c:ser>
        <c:dLbls>
          <c:showLegendKey val="0"/>
          <c:showVal val="0"/>
          <c:showCatName val="0"/>
          <c:showSerName val="0"/>
          <c:showPercent val="0"/>
          <c:showBubbleSize val="0"/>
        </c:dLbls>
        <c:gapWidth val="150"/>
        <c:axId val="186488320"/>
        <c:axId val="20042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10.07</c:v>
                </c:pt>
                <c:pt idx="1">
                  <c:v>10.94</c:v>
                </c:pt>
                <c:pt idx="2">
                  <c:v>12.28</c:v>
                </c:pt>
                <c:pt idx="3">
                  <c:v>13.33</c:v>
                </c:pt>
                <c:pt idx="4">
                  <c:v>14.54</c:v>
                </c:pt>
              </c:numCache>
            </c:numRef>
          </c:val>
          <c:smooth val="0"/>
        </c:ser>
        <c:dLbls>
          <c:showLegendKey val="0"/>
          <c:showVal val="0"/>
          <c:showCatName val="0"/>
          <c:showSerName val="0"/>
          <c:showPercent val="0"/>
          <c:showBubbleSize val="0"/>
        </c:dLbls>
        <c:marker val="1"/>
        <c:smooth val="0"/>
        <c:axId val="186488320"/>
        <c:axId val="200427776"/>
      </c:lineChart>
      <c:dateAx>
        <c:axId val="186488320"/>
        <c:scaling>
          <c:orientation val="minMax"/>
        </c:scaling>
        <c:delete val="1"/>
        <c:axPos val="b"/>
        <c:numFmt formatCode="ge" sourceLinked="1"/>
        <c:majorTickMark val="none"/>
        <c:minorTickMark val="none"/>
        <c:tickLblPos val="none"/>
        <c:crossAx val="200427776"/>
        <c:crosses val="autoZero"/>
        <c:auto val="1"/>
        <c:lblOffset val="100"/>
        <c:baseTimeUnit val="years"/>
      </c:dateAx>
      <c:valAx>
        <c:axId val="20042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48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0458240"/>
        <c:axId val="20046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0.68</c:v>
                </c:pt>
                <c:pt idx="1">
                  <c:v>0.57999999999999996</c:v>
                </c:pt>
                <c:pt idx="2">
                  <c:v>0.45</c:v>
                </c:pt>
                <c:pt idx="3">
                  <c:v>0.34</c:v>
                </c:pt>
                <c:pt idx="4" formatCode="#,##0.00;&quot;△&quot;#,##0.00">
                  <c:v>0</c:v>
                </c:pt>
              </c:numCache>
            </c:numRef>
          </c:val>
          <c:smooth val="0"/>
        </c:ser>
        <c:dLbls>
          <c:showLegendKey val="0"/>
          <c:showVal val="0"/>
          <c:showCatName val="0"/>
          <c:showSerName val="0"/>
          <c:showPercent val="0"/>
          <c:showBubbleSize val="0"/>
        </c:dLbls>
        <c:marker val="1"/>
        <c:smooth val="0"/>
        <c:axId val="200458240"/>
        <c:axId val="200460160"/>
      </c:lineChart>
      <c:dateAx>
        <c:axId val="200458240"/>
        <c:scaling>
          <c:orientation val="minMax"/>
        </c:scaling>
        <c:delete val="1"/>
        <c:axPos val="b"/>
        <c:numFmt formatCode="ge" sourceLinked="1"/>
        <c:majorTickMark val="none"/>
        <c:minorTickMark val="none"/>
        <c:tickLblPos val="none"/>
        <c:crossAx val="200460160"/>
        <c:crosses val="autoZero"/>
        <c:auto val="1"/>
        <c:lblOffset val="100"/>
        <c:baseTimeUnit val="years"/>
      </c:dateAx>
      <c:valAx>
        <c:axId val="200460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045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412.07</c:v>
                </c:pt>
                <c:pt idx="1">
                  <c:v>587.08000000000004</c:v>
                </c:pt>
                <c:pt idx="2">
                  <c:v>717.83</c:v>
                </c:pt>
                <c:pt idx="3">
                  <c:v>729.5</c:v>
                </c:pt>
                <c:pt idx="4">
                  <c:v>350.22</c:v>
                </c:pt>
              </c:numCache>
            </c:numRef>
          </c:val>
        </c:ser>
        <c:dLbls>
          <c:showLegendKey val="0"/>
          <c:showVal val="0"/>
          <c:showCatName val="0"/>
          <c:showSerName val="0"/>
          <c:showPercent val="0"/>
          <c:showBubbleSize val="0"/>
        </c:dLbls>
        <c:gapWidth val="150"/>
        <c:axId val="205671808"/>
        <c:axId val="20567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485.84</c:v>
                </c:pt>
                <c:pt idx="1">
                  <c:v>487.15</c:v>
                </c:pt>
                <c:pt idx="2">
                  <c:v>475.07</c:v>
                </c:pt>
                <c:pt idx="3">
                  <c:v>473.46</c:v>
                </c:pt>
                <c:pt idx="4">
                  <c:v>240.81</c:v>
                </c:pt>
              </c:numCache>
            </c:numRef>
          </c:val>
          <c:smooth val="0"/>
        </c:ser>
        <c:dLbls>
          <c:showLegendKey val="0"/>
          <c:showVal val="0"/>
          <c:showCatName val="0"/>
          <c:showSerName val="0"/>
          <c:showPercent val="0"/>
          <c:showBubbleSize val="0"/>
        </c:dLbls>
        <c:marker val="1"/>
        <c:smooth val="0"/>
        <c:axId val="205671808"/>
        <c:axId val="205678080"/>
      </c:lineChart>
      <c:dateAx>
        <c:axId val="205671808"/>
        <c:scaling>
          <c:orientation val="minMax"/>
        </c:scaling>
        <c:delete val="1"/>
        <c:axPos val="b"/>
        <c:numFmt formatCode="ge" sourceLinked="1"/>
        <c:majorTickMark val="none"/>
        <c:minorTickMark val="none"/>
        <c:tickLblPos val="none"/>
        <c:crossAx val="205678080"/>
        <c:crosses val="autoZero"/>
        <c:auto val="1"/>
        <c:lblOffset val="100"/>
        <c:baseTimeUnit val="years"/>
      </c:dateAx>
      <c:valAx>
        <c:axId val="205678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67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224</c:v>
                </c:pt>
                <c:pt idx="1">
                  <c:v>223.95</c:v>
                </c:pt>
                <c:pt idx="2">
                  <c:v>218.36</c:v>
                </c:pt>
                <c:pt idx="3">
                  <c:v>217.31</c:v>
                </c:pt>
                <c:pt idx="4">
                  <c:v>230.18</c:v>
                </c:pt>
              </c:numCache>
            </c:numRef>
          </c:val>
        </c:ser>
        <c:dLbls>
          <c:showLegendKey val="0"/>
          <c:showVal val="0"/>
          <c:showCatName val="0"/>
          <c:showSerName val="0"/>
          <c:showPercent val="0"/>
          <c:showBubbleSize val="0"/>
        </c:dLbls>
        <c:gapWidth val="150"/>
        <c:axId val="205704192"/>
        <c:axId val="20571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306.12</c:v>
                </c:pt>
                <c:pt idx="1">
                  <c:v>304.97000000000003</c:v>
                </c:pt>
                <c:pt idx="2">
                  <c:v>296.5</c:v>
                </c:pt>
                <c:pt idx="3">
                  <c:v>285.77</c:v>
                </c:pt>
                <c:pt idx="4">
                  <c:v>283.10000000000002</c:v>
                </c:pt>
              </c:numCache>
            </c:numRef>
          </c:val>
          <c:smooth val="0"/>
        </c:ser>
        <c:dLbls>
          <c:showLegendKey val="0"/>
          <c:showVal val="0"/>
          <c:showCatName val="0"/>
          <c:showSerName val="0"/>
          <c:showPercent val="0"/>
          <c:showBubbleSize val="0"/>
        </c:dLbls>
        <c:marker val="1"/>
        <c:smooth val="0"/>
        <c:axId val="205704192"/>
        <c:axId val="205710464"/>
      </c:lineChart>
      <c:dateAx>
        <c:axId val="205704192"/>
        <c:scaling>
          <c:orientation val="minMax"/>
        </c:scaling>
        <c:delete val="1"/>
        <c:axPos val="b"/>
        <c:numFmt formatCode="ge" sourceLinked="1"/>
        <c:majorTickMark val="none"/>
        <c:minorTickMark val="none"/>
        <c:tickLblPos val="none"/>
        <c:crossAx val="205710464"/>
        <c:crosses val="autoZero"/>
        <c:auto val="1"/>
        <c:lblOffset val="100"/>
        <c:baseTimeUnit val="years"/>
      </c:dateAx>
      <c:valAx>
        <c:axId val="205710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70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111.85</c:v>
                </c:pt>
                <c:pt idx="1">
                  <c:v>110.84</c:v>
                </c:pt>
                <c:pt idx="2">
                  <c:v>113.63</c:v>
                </c:pt>
                <c:pt idx="3">
                  <c:v>112.76</c:v>
                </c:pt>
                <c:pt idx="4">
                  <c:v>132.93</c:v>
                </c:pt>
              </c:numCache>
            </c:numRef>
          </c:val>
        </c:ser>
        <c:dLbls>
          <c:showLegendKey val="0"/>
          <c:showVal val="0"/>
          <c:showCatName val="0"/>
          <c:showSerName val="0"/>
          <c:showPercent val="0"/>
          <c:showBubbleSize val="0"/>
        </c:dLbls>
        <c:gapWidth val="150"/>
        <c:axId val="205728384"/>
        <c:axId val="20574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102.8</c:v>
                </c:pt>
                <c:pt idx="1">
                  <c:v>100.35</c:v>
                </c:pt>
                <c:pt idx="2">
                  <c:v>100.42</c:v>
                </c:pt>
                <c:pt idx="3">
                  <c:v>100.77</c:v>
                </c:pt>
                <c:pt idx="4">
                  <c:v>107.74</c:v>
                </c:pt>
              </c:numCache>
            </c:numRef>
          </c:val>
          <c:smooth val="0"/>
        </c:ser>
        <c:dLbls>
          <c:showLegendKey val="0"/>
          <c:showVal val="0"/>
          <c:showCatName val="0"/>
          <c:showSerName val="0"/>
          <c:showPercent val="0"/>
          <c:showBubbleSize val="0"/>
        </c:dLbls>
        <c:marker val="1"/>
        <c:smooth val="0"/>
        <c:axId val="205728384"/>
        <c:axId val="205746944"/>
      </c:lineChart>
      <c:dateAx>
        <c:axId val="205728384"/>
        <c:scaling>
          <c:orientation val="minMax"/>
        </c:scaling>
        <c:delete val="1"/>
        <c:axPos val="b"/>
        <c:numFmt formatCode="ge" sourceLinked="1"/>
        <c:majorTickMark val="none"/>
        <c:minorTickMark val="none"/>
        <c:tickLblPos val="none"/>
        <c:crossAx val="205746944"/>
        <c:crosses val="autoZero"/>
        <c:auto val="1"/>
        <c:lblOffset val="100"/>
        <c:baseTimeUnit val="years"/>
      </c:dateAx>
      <c:valAx>
        <c:axId val="20574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72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138.04</c:v>
                </c:pt>
                <c:pt idx="1">
                  <c:v>139.16999999999999</c:v>
                </c:pt>
                <c:pt idx="2">
                  <c:v>135.93</c:v>
                </c:pt>
                <c:pt idx="3">
                  <c:v>137.29</c:v>
                </c:pt>
                <c:pt idx="4">
                  <c:v>116.41</c:v>
                </c:pt>
              </c:numCache>
            </c:numRef>
          </c:val>
        </c:ser>
        <c:dLbls>
          <c:showLegendKey val="0"/>
          <c:showVal val="0"/>
          <c:showCatName val="0"/>
          <c:showSerName val="0"/>
          <c:showPercent val="0"/>
          <c:showBubbleSize val="0"/>
        </c:dLbls>
        <c:gapWidth val="150"/>
        <c:axId val="205764864"/>
        <c:axId val="20577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164.81</c:v>
                </c:pt>
                <c:pt idx="1">
                  <c:v>166.95</c:v>
                </c:pt>
                <c:pt idx="2">
                  <c:v>166.61</c:v>
                </c:pt>
                <c:pt idx="3">
                  <c:v>165.74</c:v>
                </c:pt>
                <c:pt idx="4">
                  <c:v>154.33000000000001</c:v>
                </c:pt>
              </c:numCache>
            </c:numRef>
          </c:val>
          <c:smooth val="0"/>
        </c:ser>
        <c:dLbls>
          <c:showLegendKey val="0"/>
          <c:showVal val="0"/>
          <c:showCatName val="0"/>
          <c:showSerName val="0"/>
          <c:showPercent val="0"/>
          <c:showBubbleSize val="0"/>
        </c:dLbls>
        <c:marker val="1"/>
        <c:smooth val="0"/>
        <c:axId val="205764864"/>
        <c:axId val="205771136"/>
      </c:lineChart>
      <c:dateAx>
        <c:axId val="205764864"/>
        <c:scaling>
          <c:orientation val="minMax"/>
        </c:scaling>
        <c:delete val="1"/>
        <c:axPos val="b"/>
        <c:numFmt formatCode="ge" sourceLinked="1"/>
        <c:majorTickMark val="none"/>
        <c:minorTickMark val="none"/>
        <c:tickLblPos val="none"/>
        <c:crossAx val="205771136"/>
        <c:crosses val="autoZero"/>
        <c:auto val="1"/>
        <c:lblOffset val="100"/>
        <c:baseTimeUnit val="years"/>
      </c:dateAx>
      <c:valAx>
        <c:axId val="20577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76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15">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15">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愛知県　岡崎市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x14ac:dyDescent="0.15">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A1</v>
      </c>
      <c r="AA8" s="72"/>
      <c r="AB8" s="72"/>
      <c r="AC8" s="72"/>
      <c r="AD8" s="72"/>
      <c r="AE8" s="72"/>
      <c r="AF8" s="72"/>
      <c r="AG8" s="73"/>
      <c r="AH8" s="3"/>
      <c r="AI8" s="74">
        <f>データ!Q6</f>
        <v>380537</v>
      </c>
      <c r="AJ8" s="75"/>
      <c r="AK8" s="75"/>
      <c r="AL8" s="75"/>
      <c r="AM8" s="75"/>
      <c r="AN8" s="75"/>
      <c r="AO8" s="75"/>
      <c r="AP8" s="76"/>
      <c r="AQ8" s="57">
        <f>データ!R6</f>
        <v>387.2</v>
      </c>
      <c r="AR8" s="57"/>
      <c r="AS8" s="57"/>
      <c r="AT8" s="57"/>
      <c r="AU8" s="57"/>
      <c r="AV8" s="57"/>
      <c r="AW8" s="57"/>
      <c r="AX8" s="57"/>
      <c r="AY8" s="57">
        <f>データ!S6</f>
        <v>982.79</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x14ac:dyDescent="0.15">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x14ac:dyDescent="0.15">
      <c r="A10" s="2"/>
      <c r="B10" s="57" t="str">
        <f>データ!M6</f>
        <v>-</v>
      </c>
      <c r="C10" s="57"/>
      <c r="D10" s="57"/>
      <c r="E10" s="57"/>
      <c r="F10" s="57"/>
      <c r="G10" s="57"/>
      <c r="H10" s="57"/>
      <c r="I10" s="57"/>
      <c r="J10" s="57">
        <f>データ!N6</f>
        <v>72.599999999999994</v>
      </c>
      <c r="K10" s="57"/>
      <c r="L10" s="57"/>
      <c r="M10" s="57"/>
      <c r="N10" s="57"/>
      <c r="O10" s="57"/>
      <c r="P10" s="57"/>
      <c r="Q10" s="57"/>
      <c r="R10" s="57">
        <f>データ!O6</f>
        <v>98.85</v>
      </c>
      <c r="S10" s="57"/>
      <c r="T10" s="57"/>
      <c r="U10" s="57"/>
      <c r="V10" s="57"/>
      <c r="W10" s="57"/>
      <c r="X10" s="57"/>
      <c r="Y10" s="57"/>
      <c r="Z10" s="65">
        <f>データ!P6</f>
        <v>2635</v>
      </c>
      <c r="AA10" s="65"/>
      <c r="AB10" s="65"/>
      <c r="AC10" s="65"/>
      <c r="AD10" s="65"/>
      <c r="AE10" s="65"/>
      <c r="AF10" s="65"/>
      <c r="AG10" s="65"/>
      <c r="AH10" s="2"/>
      <c r="AI10" s="65">
        <f>データ!T6</f>
        <v>376381</v>
      </c>
      <c r="AJ10" s="65"/>
      <c r="AK10" s="65"/>
      <c r="AL10" s="65"/>
      <c r="AM10" s="65"/>
      <c r="AN10" s="65"/>
      <c r="AO10" s="65"/>
      <c r="AP10" s="65"/>
      <c r="AQ10" s="57">
        <f>データ!U6</f>
        <v>182.4</v>
      </c>
      <c r="AR10" s="57"/>
      <c r="AS10" s="57"/>
      <c r="AT10" s="57"/>
      <c r="AU10" s="57"/>
      <c r="AV10" s="57"/>
      <c r="AW10" s="57"/>
      <c r="AX10" s="57"/>
      <c r="AY10" s="57">
        <f>データ!V6</f>
        <v>2063.4899999999998</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15">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2014</v>
      </c>
      <c r="C6" s="31">
        <f t="shared" ref="C6:V6" si="3">C7</f>
        <v>232025</v>
      </c>
      <c r="D6" s="31">
        <f t="shared" si="3"/>
        <v>46</v>
      </c>
      <c r="E6" s="31">
        <f t="shared" si="3"/>
        <v>1</v>
      </c>
      <c r="F6" s="31">
        <f t="shared" si="3"/>
        <v>0</v>
      </c>
      <c r="G6" s="31">
        <f t="shared" si="3"/>
        <v>1</v>
      </c>
      <c r="H6" s="31" t="str">
        <f t="shared" si="3"/>
        <v>愛知県　岡崎市</v>
      </c>
      <c r="I6" s="31" t="str">
        <f t="shared" si="3"/>
        <v>法適用</v>
      </c>
      <c r="J6" s="31" t="str">
        <f t="shared" si="3"/>
        <v>水道事業</v>
      </c>
      <c r="K6" s="31" t="str">
        <f t="shared" si="3"/>
        <v>末端給水事業</v>
      </c>
      <c r="L6" s="31" t="str">
        <f t="shared" si="3"/>
        <v>A1</v>
      </c>
      <c r="M6" s="32" t="str">
        <f t="shared" si="3"/>
        <v>-</v>
      </c>
      <c r="N6" s="32">
        <f t="shared" si="3"/>
        <v>72.599999999999994</v>
      </c>
      <c r="O6" s="32">
        <f t="shared" si="3"/>
        <v>98.85</v>
      </c>
      <c r="P6" s="32">
        <f t="shared" si="3"/>
        <v>2635</v>
      </c>
      <c r="Q6" s="32">
        <f t="shared" si="3"/>
        <v>380537</v>
      </c>
      <c r="R6" s="32">
        <f t="shared" si="3"/>
        <v>387.2</v>
      </c>
      <c r="S6" s="32">
        <f t="shared" si="3"/>
        <v>982.79</v>
      </c>
      <c r="T6" s="32">
        <f t="shared" si="3"/>
        <v>376381</v>
      </c>
      <c r="U6" s="32">
        <f t="shared" si="3"/>
        <v>182.4</v>
      </c>
      <c r="V6" s="32">
        <f t="shared" si="3"/>
        <v>2063.4899999999998</v>
      </c>
      <c r="W6" s="33">
        <f>IF(W7="",NA(),W7)</f>
        <v>117.37</v>
      </c>
      <c r="X6" s="33">
        <f t="shared" ref="X6:AF6" si="4">IF(X7="",NA(),X7)</f>
        <v>116.84</v>
      </c>
      <c r="Y6" s="33">
        <f t="shared" si="4"/>
        <v>118.48</v>
      </c>
      <c r="Z6" s="33">
        <f t="shared" si="4"/>
        <v>118.51</v>
      </c>
      <c r="AA6" s="33">
        <f t="shared" si="4"/>
        <v>133.21</v>
      </c>
      <c r="AB6" s="33">
        <f t="shared" si="4"/>
        <v>109.92</v>
      </c>
      <c r="AC6" s="33">
        <f t="shared" si="4"/>
        <v>107.75</v>
      </c>
      <c r="AD6" s="33">
        <f t="shared" si="4"/>
        <v>107.94</v>
      </c>
      <c r="AE6" s="33">
        <f t="shared" si="4"/>
        <v>108.98</v>
      </c>
      <c r="AF6" s="33">
        <f t="shared" si="4"/>
        <v>114.44</v>
      </c>
      <c r="AG6" s="32" t="str">
        <f>IF(AG7="","",IF(AG7="-","【-】","【"&amp;SUBSTITUTE(TEXT(AG7,"#,##0.00"),"-","△")&amp;"】"))</f>
        <v>【113.03】</v>
      </c>
      <c r="AH6" s="32">
        <f>IF(AH7="",NA(),AH7)</f>
        <v>0</v>
      </c>
      <c r="AI6" s="32">
        <f t="shared" ref="AI6:AQ6" si="5">IF(AI7="",NA(),AI7)</f>
        <v>0</v>
      </c>
      <c r="AJ6" s="32">
        <f t="shared" si="5"/>
        <v>0</v>
      </c>
      <c r="AK6" s="32">
        <f t="shared" si="5"/>
        <v>0</v>
      </c>
      <c r="AL6" s="32">
        <f t="shared" si="5"/>
        <v>0</v>
      </c>
      <c r="AM6" s="33">
        <f t="shared" si="5"/>
        <v>0.68</v>
      </c>
      <c r="AN6" s="33">
        <f t="shared" si="5"/>
        <v>0.57999999999999996</v>
      </c>
      <c r="AO6" s="33">
        <f t="shared" si="5"/>
        <v>0.45</v>
      </c>
      <c r="AP6" s="33">
        <f t="shared" si="5"/>
        <v>0.34</v>
      </c>
      <c r="AQ6" s="32">
        <f t="shared" si="5"/>
        <v>0</v>
      </c>
      <c r="AR6" s="32" t="str">
        <f>IF(AR7="","",IF(AR7="-","【-】","【"&amp;SUBSTITUTE(TEXT(AR7,"#,##0.00"),"-","△")&amp;"】"))</f>
        <v>【0.81】</v>
      </c>
      <c r="AS6" s="33">
        <f>IF(AS7="",NA(),AS7)</f>
        <v>412.07</v>
      </c>
      <c r="AT6" s="33">
        <f t="shared" ref="AT6:BB6" si="6">IF(AT7="",NA(),AT7)</f>
        <v>587.08000000000004</v>
      </c>
      <c r="AU6" s="33">
        <f t="shared" si="6"/>
        <v>717.83</v>
      </c>
      <c r="AV6" s="33">
        <f t="shared" si="6"/>
        <v>729.5</v>
      </c>
      <c r="AW6" s="33">
        <f t="shared" si="6"/>
        <v>350.22</v>
      </c>
      <c r="AX6" s="33">
        <f t="shared" si="6"/>
        <v>485.84</v>
      </c>
      <c r="AY6" s="33">
        <f t="shared" si="6"/>
        <v>487.15</v>
      </c>
      <c r="AZ6" s="33">
        <f t="shared" si="6"/>
        <v>475.07</v>
      </c>
      <c r="BA6" s="33">
        <f t="shared" si="6"/>
        <v>473.46</v>
      </c>
      <c r="BB6" s="33">
        <f t="shared" si="6"/>
        <v>240.81</v>
      </c>
      <c r="BC6" s="32" t="str">
        <f>IF(BC7="","",IF(BC7="-","【-】","【"&amp;SUBSTITUTE(TEXT(BC7,"#,##0.00"),"-","△")&amp;"】"))</f>
        <v>【264.16】</v>
      </c>
      <c r="BD6" s="33">
        <f>IF(BD7="",NA(),BD7)</f>
        <v>224</v>
      </c>
      <c r="BE6" s="33">
        <f t="shared" ref="BE6:BM6" si="7">IF(BE7="",NA(),BE7)</f>
        <v>223.95</v>
      </c>
      <c r="BF6" s="33">
        <f t="shared" si="7"/>
        <v>218.36</v>
      </c>
      <c r="BG6" s="33">
        <f t="shared" si="7"/>
        <v>217.31</v>
      </c>
      <c r="BH6" s="33">
        <f t="shared" si="7"/>
        <v>230.18</v>
      </c>
      <c r="BI6" s="33">
        <f t="shared" si="7"/>
        <v>306.12</v>
      </c>
      <c r="BJ6" s="33">
        <f t="shared" si="7"/>
        <v>304.97000000000003</v>
      </c>
      <c r="BK6" s="33">
        <f t="shared" si="7"/>
        <v>296.5</v>
      </c>
      <c r="BL6" s="33">
        <f t="shared" si="7"/>
        <v>285.77</v>
      </c>
      <c r="BM6" s="33">
        <f t="shared" si="7"/>
        <v>283.10000000000002</v>
      </c>
      <c r="BN6" s="32" t="str">
        <f>IF(BN7="","",IF(BN7="-","【-】","【"&amp;SUBSTITUTE(TEXT(BN7,"#,##0.00"),"-","△")&amp;"】"))</f>
        <v>【283.72】</v>
      </c>
      <c r="BO6" s="33">
        <f>IF(BO7="",NA(),BO7)</f>
        <v>111.85</v>
      </c>
      <c r="BP6" s="33">
        <f t="shared" ref="BP6:BX6" si="8">IF(BP7="",NA(),BP7)</f>
        <v>110.84</v>
      </c>
      <c r="BQ6" s="33">
        <f t="shared" si="8"/>
        <v>113.63</v>
      </c>
      <c r="BR6" s="33">
        <f t="shared" si="8"/>
        <v>112.76</v>
      </c>
      <c r="BS6" s="33">
        <f t="shared" si="8"/>
        <v>132.93</v>
      </c>
      <c r="BT6" s="33">
        <f t="shared" si="8"/>
        <v>102.8</v>
      </c>
      <c r="BU6" s="33">
        <f t="shared" si="8"/>
        <v>100.35</v>
      </c>
      <c r="BV6" s="33">
        <f t="shared" si="8"/>
        <v>100.42</v>
      </c>
      <c r="BW6" s="33">
        <f t="shared" si="8"/>
        <v>100.77</v>
      </c>
      <c r="BX6" s="33">
        <f t="shared" si="8"/>
        <v>107.74</v>
      </c>
      <c r="BY6" s="32" t="str">
        <f>IF(BY7="","",IF(BY7="-","【-】","【"&amp;SUBSTITUTE(TEXT(BY7,"#,##0.00"),"-","△")&amp;"】"))</f>
        <v>【104.60】</v>
      </c>
      <c r="BZ6" s="33">
        <f>IF(BZ7="",NA(),BZ7)</f>
        <v>138.04</v>
      </c>
      <c r="CA6" s="33">
        <f t="shared" ref="CA6:CI6" si="9">IF(CA7="",NA(),CA7)</f>
        <v>139.16999999999999</v>
      </c>
      <c r="CB6" s="33">
        <f t="shared" si="9"/>
        <v>135.93</v>
      </c>
      <c r="CC6" s="33">
        <f t="shared" si="9"/>
        <v>137.29</v>
      </c>
      <c r="CD6" s="33">
        <f t="shared" si="9"/>
        <v>116.41</v>
      </c>
      <c r="CE6" s="33">
        <f t="shared" si="9"/>
        <v>164.81</v>
      </c>
      <c r="CF6" s="33">
        <f t="shared" si="9"/>
        <v>166.95</v>
      </c>
      <c r="CG6" s="33">
        <f t="shared" si="9"/>
        <v>166.61</v>
      </c>
      <c r="CH6" s="33">
        <f t="shared" si="9"/>
        <v>165.74</v>
      </c>
      <c r="CI6" s="33">
        <f t="shared" si="9"/>
        <v>154.33000000000001</v>
      </c>
      <c r="CJ6" s="32" t="str">
        <f>IF(CJ7="","",IF(CJ7="-","【-】","【"&amp;SUBSTITUTE(TEXT(CJ7,"#,##0.00"),"-","△")&amp;"】"))</f>
        <v>【164.21】</v>
      </c>
      <c r="CK6" s="33">
        <f>IF(CK7="",NA(),CK7)</f>
        <v>70.39</v>
      </c>
      <c r="CL6" s="33">
        <f t="shared" ref="CL6:CT6" si="10">IF(CL7="",NA(),CL7)</f>
        <v>69.260000000000005</v>
      </c>
      <c r="CM6" s="33">
        <f t="shared" si="10"/>
        <v>73.2</v>
      </c>
      <c r="CN6" s="33">
        <f t="shared" si="10"/>
        <v>73.209999999999994</v>
      </c>
      <c r="CO6" s="33">
        <f t="shared" si="10"/>
        <v>72.19</v>
      </c>
      <c r="CP6" s="33">
        <f t="shared" si="10"/>
        <v>65.510000000000005</v>
      </c>
      <c r="CQ6" s="33">
        <f t="shared" si="10"/>
        <v>64.66</v>
      </c>
      <c r="CR6" s="33">
        <f t="shared" si="10"/>
        <v>64.09</v>
      </c>
      <c r="CS6" s="33">
        <f t="shared" si="10"/>
        <v>63.91</v>
      </c>
      <c r="CT6" s="33">
        <f t="shared" si="10"/>
        <v>63.25</v>
      </c>
      <c r="CU6" s="32" t="str">
        <f>IF(CU7="","",IF(CU7="-","【-】","【"&amp;SUBSTITUTE(TEXT(CU7,"#,##0.00"),"-","△")&amp;"】"))</f>
        <v>【59.80】</v>
      </c>
      <c r="CV6" s="33">
        <f>IF(CV7="",NA(),CV7)</f>
        <v>96.87</v>
      </c>
      <c r="CW6" s="33">
        <f t="shared" ref="CW6:DE6" si="11">IF(CW7="",NA(),CW7)</f>
        <v>96.7</v>
      </c>
      <c r="CX6" s="33">
        <f t="shared" si="11"/>
        <v>96.44</v>
      </c>
      <c r="CY6" s="33">
        <f t="shared" si="11"/>
        <v>97.39</v>
      </c>
      <c r="CZ6" s="33">
        <f t="shared" si="11"/>
        <v>97.28</v>
      </c>
      <c r="DA6" s="33">
        <f t="shared" si="11"/>
        <v>91.27</v>
      </c>
      <c r="DB6" s="33">
        <f t="shared" si="11"/>
        <v>90.63</v>
      </c>
      <c r="DC6" s="33">
        <f t="shared" si="11"/>
        <v>91.19</v>
      </c>
      <c r="DD6" s="33">
        <f t="shared" si="11"/>
        <v>91.45</v>
      </c>
      <c r="DE6" s="33">
        <f t="shared" si="11"/>
        <v>91.07</v>
      </c>
      <c r="DF6" s="32" t="str">
        <f>IF(DF7="","",IF(DF7="-","【-】","【"&amp;SUBSTITUTE(TEXT(DF7,"#,##0.00"),"-","△")&amp;"】"))</f>
        <v>【89.78】</v>
      </c>
      <c r="DG6" s="33">
        <f>IF(DG7="",NA(),DG7)</f>
        <v>37.22</v>
      </c>
      <c r="DH6" s="33">
        <f t="shared" ref="DH6:DP6" si="12">IF(DH7="",NA(),DH7)</f>
        <v>38.31</v>
      </c>
      <c r="DI6" s="33">
        <f t="shared" si="12"/>
        <v>39.450000000000003</v>
      </c>
      <c r="DJ6" s="33">
        <f t="shared" si="12"/>
        <v>40.020000000000003</v>
      </c>
      <c r="DK6" s="33">
        <f t="shared" si="12"/>
        <v>40.549999999999997</v>
      </c>
      <c r="DL6" s="33">
        <f t="shared" si="12"/>
        <v>42.32</v>
      </c>
      <c r="DM6" s="33">
        <f t="shared" si="12"/>
        <v>43.4</v>
      </c>
      <c r="DN6" s="33">
        <f t="shared" si="12"/>
        <v>44.41</v>
      </c>
      <c r="DO6" s="33">
        <f t="shared" si="12"/>
        <v>45.38</v>
      </c>
      <c r="DP6" s="33">
        <f t="shared" si="12"/>
        <v>47.7</v>
      </c>
      <c r="DQ6" s="32" t="str">
        <f>IF(DQ7="","",IF(DQ7="-","【-】","【"&amp;SUBSTITUTE(TEXT(DQ7,"#,##0.00"),"-","△")&amp;"】"))</f>
        <v>【46.31】</v>
      </c>
      <c r="DR6" s="33">
        <f>IF(DR7="",NA(),DR7)</f>
        <v>11.62</v>
      </c>
      <c r="DS6" s="33">
        <f t="shared" ref="DS6:EA6" si="13">IF(DS7="",NA(),DS7)</f>
        <v>12.92</v>
      </c>
      <c r="DT6" s="33">
        <f t="shared" si="13"/>
        <v>13.93</v>
      </c>
      <c r="DU6" s="33">
        <f t="shared" si="13"/>
        <v>14.22</v>
      </c>
      <c r="DV6" s="33">
        <f t="shared" si="13"/>
        <v>15.67</v>
      </c>
      <c r="DW6" s="33">
        <f t="shared" si="13"/>
        <v>10.07</v>
      </c>
      <c r="DX6" s="33">
        <f t="shared" si="13"/>
        <v>10.94</v>
      </c>
      <c r="DY6" s="33">
        <f t="shared" si="13"/>
        <v>12.28</v>
      </c>
      <c r="DZ6" s="33">
        <f t="shared" si="13"/>
        <v>13.33</v>
      </c>
      <c r="EA6" s="33">
        <f t="shared" si="13"/>
        <v>14.54</v>
      </c>
      <c r="EB6" s="32" t="str">
        <f>IF(EB7="","",IF(EB7="-","【-】","【"&amp;SUBSTITUTE(TEXT(EB7,"#,##0.00"),"-","△")&amp;"】"))</f>
        <v>【12.42】</v>
      </c>
      <c r="EC6" s="33">
        <f>IF(EC7="",NA(),EC7)</f>
        <v>1.34</v>
      </c>
      <c r="ED6" s="33">
        <f t="shared" ref="ED6:EL6" si="14">IF(ED7="",NA(),ED7)</f>
        <v>1.17</v>
      </c>
      <c r="EE6" s="33">
        <f t="shared" si="14"/>
        <v>0.83</v>
      </c>
      <c r="EF6" s="33">
        <f t="shared" si="14"/>
        <v>1.27</v>
      </c>
      <c r="EG6" s="33">
        <f t="shared" si="14"/>
        <v>1.23</v>
      </c>
      <c r="EH6" s="33">
        <f t="shared" si="14"/>
        <v>0.72</v>
      </c>
      <c r="EI6" s="33">
        <f t="shared" si="14"/>
        <v>0.8</v>
      </c>
      <c r="EJ6" s="33">
        <f t="shared" si="14"/>
        <v>0.74</v>
      </c>
      <c r="EK6" s="33">
        <f t="shared" si="14"/>
        <v>0.76</v>
      </c>
      <c r="EL6" s="33">
        <f t="shared" si="14"/>
        <v>0.69</v>
      </c>
      <c r="EM6" s="32" t="str">
        <f>IF(EM7="","",IF(EM7="-","【-】","【"&amp;SUBSTITUTE(TEXT(EM7,"#,##0.00"),"-","△")&amp;"】"))</f>
        <v>【0.78】</v>
      </c>
    </row>
    <row r="7" spans="1:143" s="34" customFormat="1" x14ac:dyDescent="0.15">
      <c r="A7" s="26"/>
      <c r="B7" s="35">
        <v>2014</v>
      </c>
      <c r="C7" s="35">
        <v>232025</v>
      </c>
      <c r="D7" s="35">
        <v>46</v>
      </c>
      <c r="E7" s="35">
        <v>1</v>
      </c>
      <c r="F7" s="35">
        <v>0</v>
      </c>
      <c r="G7" s="35">
        <v>1</v>
      </c>
      <c r="H7" s="35" t="s">
        <v>93</v>
      </c>
      <c r="I7" s="35" t="s">
        <v>94</v>
      </c>
      <c r="J7" s="35" t="s">
        <v>95</v>
      </c>
      <c r="K7" s="35" t="s">
        <v>96</v>
      </c>
      <c r="L7" s="35" t="s">
        <v>97</v>
      </c>
      <c r="M7" s="36" t="s">
        <v>98</v>
      </c>
      <c r="N7" s="36">
        <v>72.599999999999994</v>
      </c>
      <c r="O7" s="36">
        <v>98.85</v>
      </c>
      <c r="P7" s="36">
        <v>2635</v>
      </c>
      <c r="Q7" s="36">
        <v>380537</v>
      </c>
      <c r="R7" s="36">
        <v>387.2</v>
      </c>
      <c r="S7" s="36">
        <v>982.79</v>
      </c>
      <c r="T7" s="36">
        <v>376381</v>
      </c>
      <c r="U7" s="36">
        <v>182.4</v>
      </c>
      <c r="V7" s="36">
        <v>2063.4899999999998</v>
      </c>
      <c r="W7" s="36">
        <v>117.37</v>
      </c>
      <c r="X7" s="36">
        <v>116.84</v>
      </c>
      <c r="Y7" s="36">
        <v>118.48</v>
      </c>
      <c r="Z7" s="36">
        <v>118.51</v>
      </c>
      <c r="AA7" s="36">
        <v>133.21</v>
      </c>
      <c r="AB7" s="36">
        <v>109.92</v>
      </c>
      <c r="AC7" s="36">
        <v>107.75</v>
      </c>
      <c r="AD7" s="36">
        <v>107.94</v>
      </c>
      <c r="AE7" s="36">
        <v>108.98</v>
      </c>
      <c r="AF7" s="36">
        <v>114.44</v>
      </c>
      <c r="AG7" s="36">
        <v>113.03</v>
      </c>
      <c r="AH7" s="36">
        <v>0</v>
      </c>
      <c r="AI7" s="36">
        <v>0</v>
      </c>
      <c r="AJ7" s="36">
        <v>0</v>
      </c>
      <c r="AK7" s="36">
        <v>0</v>
      </c>
      <c r="AL7" s="36">
        <v>0</v>
      </c>
      <c r="AM7" s="36">
        <v>0.68</v>
      </c>
      <c r="AN7" s="36">
        <v>0.57999999999999996</v>
      </c>
      <c r="AO7" s="36">
        <v>0.45</v>
      </c>
      <c r="AP7" s="36">
        <v>0.34</v>
      </c>
      <c r="AQ7" s="36">
        <v>0</v>
      </c>
      <c r="AR7" s="36">
        <v>0.81</v>
      </c>
      <c r="AS7" s="36">
        <v>412.07</v>
      </c>
      <c r="AT7" s="36">
        <v>587.08000000000004</v>
      </c>
      <c r="AU7" s="36">
        <v>717.83</v>
      </c>
      <c r="AV7" s="36">
        <v>729.5</v>
      </c>
      <c r="AW7" s="36">
        <v>350.22</v>
      </c>
      <c r="AX7" s="36">
        <v>485.84</v>
      </c>
      <c r="AY7" s="36">
        <v>487.15</v>
      </c>
      <c r="AZ7" s="36">
        <v>475.07</v>
      </c>
      <c r="BA7" s="36">
        <v>473.46</v>
      </c>
      <c r="BB7" s="36">
        <v>240.81</v>
      </c>
      <c r="BC7" s="36">
        <v>264.16000000000003</v>
      </c>
      <c r="BD7" s="36">
        <v>224</v>
      </c>
      <c r="BE7" s="36">
        <v>223.95</v>
      </c>
      <c r="BF7" s="36">
        <v>218.36</v>
      </c>
      <c r="BG7" s="36">
        <v>217.31</v>
      </c>
      <c r="BH7" s="36">
        <v>230.18</v>
      </c>
      <c r="BI7" s="36">
        <v>306.12</v>
      </c>
      <c r="BJ7" s="36">
        <v>304.97000000000003</v>
      </c>
      <c r="BK7" s="36">
        <v>296.5</v>
      </c>
      <c r="BL7" s="36">
        <v>285.77</v>
      </c>
      <c r="BM7" s="36">
        <v>283.10000000000002</v>
      </c>
      <c r="BN7" s="36">
        <v>283.72000000000003</v>
      </c>
      <c r="BO7" s="36">
        <v>111.85</v>
      </c>
      <c r="BP7" s="36">
        <v>110.84</v>
      </c>
      <c r="BQ7" s="36">
        <v>113.63</v>
      </c>
      <c r="BR7" s="36">
        <v>112.76</v>
      </c>
      <c r="BS7" s="36">
        <v>132.93</v>
      </c>
      <c r="BT7" s="36">
        <v>102.8</v>
      </c>
      <c r="BU7" s="36">
        <v>100.35</v>
      </c>
      <c r="BV7" s="36">
        <v>100.42</v>
      </c>
      <c r="BW7" s="36">
        <v>100.77</v>
      </c>
      <c r="BX7" s="36">
        <v>107.74</v>
      </c>
      <c r="BY7" s="36">
        <v>104.6</v>
      </c>
      <c r="BZ7" s="36">
        <v>138.04</v>
      </c>
      <c r="CA7" s="36">
        <v>139.16999999999999</v>
      </c>
      <c r="CB7" s="36">
        <v>135.93</v>
      </c>
      <c r="CC7" s="36">
        <v>137.29</v>
      </c>
      <c r="CD7" s="36">
        <v>116.41</v>
      </c>
      <c r="CE7" s="36">
        <v>164.81</v>
      </c>
      <c r="CF7" s="36">
        <v>166.95</v>
      </c>
      <c r="CG7" s="36">
        <v>166.61</v>
      </c>
      <c r="CH7" s="36">
        <v>165.74</v>
      </c>
      <c r="CI7" s="36">
        <v>154.33000000000001</v>
      </c>
      <c r="CJ7" s="36">
        <v>164.21</v>
      </c>
      <c r="CK7" s="36">
        <v>70.39</v>
      </c>
      <c r="CL7" s="36">
        <v>69.260000000000005</v>
      </c>
      <c r="CM7" s="36">
        <v>73.2</v>
      </c>
      <c r="CN7" s="36">
        <v>73.209999999999994</v>
      </c>
      <c r="CO7" s="36">
        <v>72.19</v>
      </c>
      <c r="CP7" s="36">
        <v>65.510000000000005</v>
      </c>
      <c r="CQ7" s="36">
        <v>64.66</v>
      </c>
      <c r="CR7" s="36">
        <v>64.09</v>
      </c>
      <c r="CS7" s="36">
        <v>63.91</v>
      </c>
      <c r="CT7" s="36">
        <v>63.25</v>
      </c>
      <c r="CU7" s="36">
        <v>59.8</v>
      </c>
      <c r="CV7" s="36">
        <v>96.87</v>
      </c>
      <c r="CW7" s="36">
        <v>96.7</v>
      </c>
      <c r="CX7" s="36">
        <v>96.44</v>
      </c>
      <c r="CY7" s="36">
        <v>97.39</v>
      </c>
      <c r="CZ7" s="36">
        <v>97.28</v>
      </c>
      <c r="DA7" s="36">
        <v>91.27</v>
      </c>
      <c r="DB7" s="36">
        <v>90.63</v>
      </c>
      <c r="DC7" s="36">
        <v>91.19</v>
      </c>
      <c r="DD7" s="36">
        <v>91.45</v>
      </c>
      <c r="DE7" s="36">
        <v>91.07</v>
      </c>
      <c r="DF7" s="36">
        <v>89.78</v>
      </c>
      <c r="DG7" s="36">
        <v>37.22</v>
      </c>
      <c r="DH7" s="36">
        <v>38.31</v>
      </c>
      <c r="DI7" s="36">
        <v>39.450000000000003</v>
      </c>
      <c r="DJ7" s="36">
        <v>40.020000000000003</v>
      </c>
      <c r="DK7" s="36">
        <v>40.549999999999997</v>
      </c>
      <c r="DL7" s="36">
        <v>42.32</v>
      </c>
      <c r="DM7" s="36">
        <v>43.4</v>
      </c>
      <c r="DN7" s="36">
        <v>44.41</v>
      </c>
      <c r="DO7" s="36">
        <v>45.38</v>
      </c>
      <c r="DP7" s="36">
        <v>47.7</v>
      </c>
      <c r="DQ7" s="36">
        <v>46.31</v>
      </c>
      <c r="DR7" s="36">
        <v>11.62</v>
      </c>
      <c r="DS7" s="36">
        <v>12.92</v>
      </c>
      <c r="DT7" s="36">
        <v>13.93</v>
      </c>
      <c r="DU7" s="36">
        <v>14.22</v>
      </c>
      <c r="DV7" s="36">
        <v>15.67</v>
      </c>
      <c r="DW7" s="36">
        <v>10.07</v>
      </c>
      <c r="DX7" s="36">
        <v>10.94</v>
      </c>
      <c r="DY7" s="36">
        <v>12.28</v>
      </c>
      <c r="DZ7" s="36">
        <v>13.33</v>
      </c>
      <c r="EA7" s="36">
        <v>14.54</v>
      </c>
      <c r="EB7" s="36">
        <v>12.42</v>
      </c>
      <c r="EC7" s="36">
        <v>1.34</v>
      </c>
      <c r="ED7" s="36">
        <v>1.17</v>
      </c>
      <c r="EE7" s="36">
        <v>0.83</v>
      </c>
      <c r="EF7" s="36">
        <v>1.27</v>
      </c>
      <c r="EG7" s="36">
        <v>1.23</v>
      </c>
      <c r="EH7" s="36">
        <v>0.72</v>
      </c>
      <c r="EI7" s="36">
        <v>0.8</v>
      </c>
      <c r="EJ7" s="36">
        <v>0.74</v>
      </c>
      <c r="EK7" s="36">
        <v>0.76</v>
      </c>
      <c r="EL7" s="36">
        <v>0.69</v>
      </c>
      <c r="EM7" s="36">
        <v>0.78</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cp:lastPrinted>2016-02-24T02:23:00Z</cp:lastPrinted>
  <dcterms:created xsi:type="dcterms:W3CDTF">2016-02-03T07:22:15Z</dcterms:created>
  <dcterms:modified xsi:type="dcterms:W3CDTF">2016-02-24T02:26:52Z</dcterms:modified>
  <cp:category/>
</cp:coreProperties>
</file>