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6840" windowHeight="400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<sst xmlns="http://schemas.openxmlformats.org/spreadsheetml/2006/main" count="218" uniqueCount="108">
  <si>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</si>
  <si>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</si>
  <si>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</si>
  <si>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</si>
  <si>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</si>
  <si>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</si>
  <si>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</si>
  <si>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</si>
  <si>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</si>
  <si>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</si>
  <si>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</si>
  <si>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</si>
  <si>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</si>
  <si>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</si>
  <si>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</si>
  <si>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</si>
  <si>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</si>
  <si>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</si>
  <si>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</si>
  <si>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</si>
  <si>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</si>
  <si>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</si>
  <si>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</si>
  <si>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</si>
  <si>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</si>
  <si>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</si>
  <si>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</si>
  <si>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</si>
  <si>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</si>
  <si>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</si>
  <si>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</si>
  <si>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</si>
  <si>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</si>
  <si>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</si>
  <si>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</si>
  <si>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</si>
  <si>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</si>
  <si>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</si>
  <si>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</si>
  <si>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</si>
  <si>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</si>
  <si>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</si>
  <si>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</si>
  <si>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</si>
  <si>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</si>
  <si>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</si>
  <si>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</si>
  <si>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</si>
  <si>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</si>
  <si>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</si>
  <si>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</si>
  <si>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</si>
  <si>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</si>
  <si>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</si>
  <si>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</si>
  <si>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</si>
  <si>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</si>
  <si>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</si>
  <si>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</si>
  <si>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</si>
  <si>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</si>
  <si>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</si>
  <si>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</si>
  <si>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</si>
  <si>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</si>
  <si>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</si>
  <si>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</si>
  <si>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</si>
  <si>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</si>
  <si>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</si>
  <si>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</si>
  <si>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</si>
  <si>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</si>
  <si>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</si>
  <si>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</si>
  <si>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</si>
  <si>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</si>
  <si>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</si>
  <si>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</si>
  <si>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</si>
  <si>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</si>
  <si>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</si>
  <si>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</si>
  <si>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</si>
  <si>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</si>
  <si>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</si>
  <si>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</si>
  <si>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</si>
  <si>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</si>
  <si>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</si>
  <si>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</si>
  <si>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</si>
  <si>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</si>
  <si>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</si>
  <si>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</si>
  <si>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</si>
  <si>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</si>
  <si>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</si>
  <si>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</si>
  <si>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</si>
  <si>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</si>
  <si>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</si>
  <si>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</si>
  <si>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</si>
  <si>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</si>
  <si>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簡易水道事業は給水人口密度が低く、また、人口減少の傾向もあり、収支状況が悪化している。
　このような状況下、総務省通知により平成32年度までの公営企業会計化が示されており、事業を継続するため水道事業会計との統合も視野に入れた検討が求められている。
　企業会計化にあたっては、簡易水道施設が広範囲に点在していることから、水道事業との接続費用試算、既存浄水場更新コスト試算、その後の維持管理費の試算等を行い、施設の統廃合を含めた最も合理性の高い計画を検討する必要がある。</t>
    <rPh sb="1" eb="3">
      <t>カンイ</t>
    </rPh>
    <rPh sb="3" eb="5">
      <t>スイドウ</t>
    </rPh>
    <rPh sb="5" eb="7">
      <t>ジギョウ</t>
    </rPh>
    <rPh sb="8" eb="10">
      <t>キュウスイ</t>
    </rPh>
    <rPh sb="10" eb="12">
      <t>ジンコウ</t>
    </rPh>
    <rPh sb="12" eb="14">
      <t>ミツド</t>
    </rPh>
    <rPh sb="15" eb="16">
      <t>ヒク</t>
    </rPh>
    <rPh sb="21" eb="23">
      <t>ジンコウ</t>
    </rPh>
    <rPh sb="23" eb="25">
      <t>ゲンショウ</t>
    </rPh>
    <rPh sb="26" eb="28">
      <t>ケイコウ</t>
    </rPh>
    <rPh sb="32" eb="34">
      <t>シュウシ</t>
    </rPh>
    <rPh sb="34" eb="36">
      <t>ジョウキョウ</t>
    </rPh>
    <rPh sb="37" eb="39">
      <t>アッカ</t>
    </rPh>
    <rPh sb="52" eb="55">
      <t>ジョウキョウカ</t>
    </rPh>
    <rPh sb="56" eb="59">
      <t>ソウムショウ</t>
    </rPh>
    <rPh sb="59" eb="61">
      <t>ツウチ</t>
    </rPh>
    <rPh sb="64" eb="66">
      <t>ヘイセイ</t>
    </rPh>
    <rPh sb="68" eb="70">
      <t>ネンド</t>
    </rPh>
    <rPh sb="73" eb="75">
      <t>コウエイ</t>
    </rPh>
    <rPh sb="75" eb="77">
      <t>キギョウ</t>
    </rPh>
    <rPh sb="77" eb="79">
      <t>カイケイ</t>
    </rPh>
    <rPh sb="79" eb="80">
      <t>カ</t>
    </rPh>
    <rPh sb="81" eb="82">
      <t>シメ</t>
    </rPh>
    <rPh sb="88" eb="90">
      <t>ジギョウ</t>
    </rPh>
    <rPh sb="91" eb="93">
      <t>ケイゾク</t>
    </rPh>
    <rPh sb="97" eb="99">
      <t>スイドウ</t>
    </rPh>
    <rPh sb="99" eb="101">
      <t>ジギョウ</t>
    </rPh>
    <rPh sb="101" eb="103">
      <t>カイケイ</t>
    </rPh>
    <rPh sb="105" eb="107">
      <t>トウゴウ</t>
    </rPh>
    <rPh sb="108" eb="110">
      <t>シヤ</t>
    </rPh>
    <rPh sb="111" eb="112">
      <t>イ</t>
    </rPh>
    <rPh sb="114" eb="116">
      <t>ケントウ</t>
    </rPh>
    <rPh sb="117" eb="118">
      <t>モト</t>
    </rPh>
    <rPh sb="162" eb="164">
      <t>スイドウ</t>
    </rPh>
    <rPh sb="164" eb="166">
      <t>ジギョウ</t>
    </rPh>
    <rPh sb="198" eb="200">
      <t>シサン</t>
    </rPh>
    <rPh sb="202" eb="203">
      <t>オコナ</t>
    </rPh>
    <phoneticPr fontId="4"/>
  </si>
  <si>
    <t>　本市簡易水道事業は、地方公営企業法を適用していないため、一部指標について「該当数値なし」としている。
①収益的収支比率
　給水人口密度が低く、広い地域に浄水場や配水池等の施設が点在しており、維持管理にコストがかかるため、単年度収支が赤字であることを示す100％以下となっている。
　比率は類似団体平均を下回っており、また、人口減少による給水収益の減に伴い年々低下していることから、抜本的な対策が必要である。
④企業債残高対給水収益比率
　給水収益が減少しているのに対し、企業債残高が増加していることから、比率は年々上昇しており、類似団体平均の２倍以上となっている。
⑤料金回収率
　給水収益の減少に対し、老朽化した施設の維持管理にコストがかかるため比率は年々低下しており、類似団体平均も大幅に下回っている。
⑥給水原価
　老朽化した施設の維持管理費と、企業債償還に係る利息の増加に伴い、給水原価が上昇している。</t>
    <rPh sb="1" eb="2">
      <t>ホン</t>
    </rPh>
    <rPh sb="2" eb="3">
      <t>シ</t>
    </rPh>
    <rPh sb="3" eb="5">
      <t>カンイ</t>
    </rPh>
    <rPh sb="5" eb="7">
      <t>スイドウ</t>
    </rPh>
    <rPh sb="7" eb="9">
      <t>ジギョウ</t>
    </rPh>
    <rPh sb="11" eb="13">
      <t>チホウ</t>
    </rPh>
    <rPh sb="13" eb="15">
      <t>コウエイ</t>
    </rPh>
    <rPh sb="15" eb="17">
      <t>キギョウ</t>
    </rPh>
    <rPh sb="17" eb="18">
      <t>ホウ</t>
    </rPh>
    <rPh sb="19" eb="21">
      <t>テキヨウ</t>
    </rPh>
    <rPh sb="29" eb="31">
      <t>イチブ</t>
    </rPh>
    <rPh sb="31" eb="33">
      <t>シヒョウ</t>
    </rPh>
    <rPh sb="38" eb="40">
      <t>ガイトウ</t>
    </rPh>
    <rPh sb="40" eb="42">
      <t>スウチ</t>
    </rPh>
    <rPh sb="54" eb="57">
      <t>シュウエキテキ</t>
    </rPh>
    <rPh sb="57" eb="59">
      <t>シュウシ</t>
    </rPh>
    <rPh sb="59" eb="61">
      <t>ヒリツ</t>
    </rPh>
    <rPh sb="63" eb="65">
      <t>キュウスイ</t>
    </rPh>
    <rPh sb="65" eb="67">
      <t>ジンコウ</t>
    </rPh>
    <rPh sb="67" eb="69">
      <t>ミツド</t>
    </rPh>
    <rPh sb="70" eb="71">
      <t>ヒク</t>
    </rPh>
    <rPh sb="73" eb="74">
      <t>ヒロ</t>
    </rPh>
    <rPh sb="75" eb="77">
      <t>チイキ</t>
    </rPh>
    <rPh sb="78" eb="81">
      <t>ジョウスイジョウ</t>
    </rPh>
    <rPh sb="82" eb="85">
      <t>ハイスイチ</t>
    </rPh>
    <rPh sb="85" eb="86">
      <t>トウ</t>
    </rPh>
    <rPh sb="87" eb="89">
      <t>シセツ</t>
    </rPh>
    <rPh sb="90" eb="92">
      <t>テンザイ</t>
    </rPh>
    <rPh sb="97" eb="99">
      <t>イジ</t>
    </rPh>
    <rPh sb="99" eb="101">
      <t>カンリ</t>
    </rPh>
    <rPh sb="112" eb="115">
      <t>タンネンド</t>
    </rPh>
    <rPh sb="115" eb="117">
      <t>シュウシ</t>
    </rPh>
    <rPh sb="118" eb="120">
      <t>アカジ</t>
    </rPh>
    <rPh sb="126" eb="127">
      <t>シメ</t>
    </rPh>
    <rPh sb="132" eb="134">
      <t>イカ</t>
    </rPh>
    <rPh sb="143" eb="145">
      <t>ヒリツ</t>
    </rPh>
    <rPh sb="146" eb="148">
      <t>ルイジ</t>
    </rPh>
    <rPh sb="148" eb="150">
      <t>ダンタイ</t>
    </rPh>
    <rPh sb="150" eb="152">
      <t>ヘイキン</t>
    </rPh>
    <rPh sb="153" eb="155">
      <t>シタマワ</t>
    </rPh>
    <rPh sb="163" eb="165">
      <t>ジンコウ</t>
    </rPh>
    <rPh sb="165" eb="167">
      <t>ゲンショウ</t>
    </rPh>
    <rPh sb="170" eb="172">
      <t>キュウスイ</t>
    </rPh>
    <rPh sb="172" eb="174">
      <t>シュウエキ</t>
    </rPh>
    <rPh sb="175" eb="176">
      <t>ゲン</t>
    </rPh>
    <rPh sb="177" eb="178">
      <t>トモナ</t>
    </rPh>
    <rPh sb="179" eb="181">
      <t>ネンネン</t>
    </rPh>
    <rPh sb="181" eb="183">
      <t>テイカ</t>
    </rPh>
    <rPh sb="192" eb="195">
      <t>バッポンテキ</t>
    </rPh>
    <rPh sb="196" eb="198">
      <t>タイサク</t>
    </rPh>
    <rPh sb="199" eb="201">
      <t>ヒツヨウ</t>
    </rPh>
    <rPh sb="208" eb="210">
      <t>キギョウ</t>
    </rPh>
    <rPh sb="210" eb="211">
      <t>サイ</t>
    </rPh>
    <rPh sb="211" eb="213">
      <t>ザンダカ</t>
    </rPh>
    <rPh sb="213" eb="214">
      <t>タイ</t>
    </rPh>
    <rPh sb="214" eb="216">
      <t>キュウスイ</t>
    </rPh>
    <rPh sb="216" eb="218">
      <t>シュウエキ</t>
    </rPh>
    <rPh sb="218" eb="220">
      <t>ヒリツ</t>
    </rPh>
    <rPh sb="222" eb="224">
      <t>キュウスイ</t>
    </rPh>
    <rPh sb="224" eb="226">
      <t>シュウエキ</t>
    </rPh>
    <rPh sb="227" eb="229">
      <t>ゲンショウ</t>
    </rPh>
    <rPh sb="235" eb="236">
      <t>タイ</t>
    </rPh>
    <rPh sb="238" eb="240">
      <t>キギョウ</t>
    </rPh>
    <rPh sb="240" eb="241">
      <t>サイ</t>
    </rPh>
    <rPh sb="241" eb="243">
      <t>ザンダカ</t>
    </rPh>
    <rPh sb="244" eb="246">
      <t>ゾウカ</t>
    </rPh>
    <rPh sb="255" eb="257">
      <t>ヒリツ</t>
    </rPh>
    <rPh sb="258" eb="260">
      <t>ネンネン</t>
    </rPh>
    <rPh sb="260" eb="262">
      <t>ジョウショウ</t>
    </rPh>
    <rPh sb="267" eb="269">
      <t>ルイジ</t>
    </rPh>
    <rPh sb="269" eb="271">
      <t>ダンタイ</t>
    </rPh>
    <rPh sb="271" eb="273">
      <t>ヘイキン</t>
    </rPh>
    <rPh sb="275" eb="276">
      <t>バイ</t>
    </rPh>
    <rPh sb="276" eb="278">
      <t>イジョウ</t>
    </rPh>
    <rPh sb="288" eb="290">
      <t>リョウキン</t>
    </rPh>
    <rPh sb="290" eb="292">
      <t>カイシュウ</t>
    </rPh>
    <rPh sb="292" eb="293">
      <t>リツ</t>
    </rPh>
    <rPh sb="295" eb="297">
      <t>キュウスイ</t>
    </rPh>
    <rPh sb="297" eb="299">
      <t>シュウエキ</t>
    </rPh>
    <rPh sb="300" eb="302">
      <t>ゲンショウ</t>
    </rPh>
    <rPh sb="303" eb="304">
      <t>タイ</t>
    </rPh>
    <rPh sb="306" eb="309">
      <t>ロウキュウカ</t>
    </rPh>
    <rPh sb="311" eb="313">
      <t>シセツ</t>
    </rPh>
    <rPh sb="314" eb="316">
      <t>イジ</t>
    </rPh>
    <rPh sb="316" eb="318">
      <t>カンリ</t>
    </rPh>
    <rPh sb="328" eb="330">
      <t>ヒリツ</t>
    </rPh>
    <rPh sb="331" eb="333">
      <t>ネンネン</t>
    </rPh>
    <rPh sb="333" eb="335">
      <t>テイカ</t>
    </rPh>
    <rPh sb="340" eb="342">
      <t>ルイジ</t>
    </rPh>
    <rPh sb="342" eb="344">
      <t>ダンタイ</t>
    </rPh>
    <rPh sb="344" eb="346">
      <t>ヘイキン</t>
    </rPh>
    <rPh sb="347" eb="349">
      <t>オオハバ</t>
    </rPh>
    <rPh sb="350" eb="352">
      <t>シタマワ</t>
    </rPh>
    <rPh sb="360" eb="362">
      <t>キュウスイ</t>
    </rPh>
    <rPh sb="362" eb="364">
      <t>ゲンカ</t>
    </rPh>
    <rPh sb="366" eb="369">
      <t>ロウキュウカ</t>
    </rPh>
    <rPh sb="371" eb="373">
      <t>シセツ</t>
    </rPh>
    <rPh sb="374" eb="376">
      <t>イジ</t>
    </rPh>
    <rPh sb="376" eb="378">
      <t>カンリ</t>
    </rPh>
    <rPh sb="378" eb="379">
      <t>ヒ</t>
    </rPh>
    <rPh sb="381" eb="383">
      <t>キギョウ</t>
    </rPh>
    <rPh sb="383" eb="384">
      <t>サイ</t>
    </rPh>
    <rPh sb="384" eb="386">
      <t>ショウカン</t>
    </rPh>
    <rPh sb="387" eb="388">
      <t>カカ</t>
    </rPh>
    <rPh sb="389" eb="391">
      <t>リソク</t>
    </rPh>
    <rPh sb="392" eb="394">
      <t>ゾウカ</t>
    </rPh>
    <rPh sb="395" eb="396">
      <t>トモナ</t>
    </rPh>
    <rPh sb="398" eb="400">
      <t>キュウスイ</t>
    </rPh>
    <rPh sb="400" eb="402">
      <t>ゲンカ</t>
    </rPh>
    <rPh sb="403" eb="405">
      <t>ジョウショウ</t>
    </rPh>
    <phoneticPr fontId="4"/>
  </si>
  <si>
    <t>　③管路更新率について、概ね類似団体平均を上回っている。簡易水道事業は歴史が浅く、管路については法定耐用年数が40年であることから、当面は重点的な老朽化対策は不要であるものの、将来的にその更新時期が集中することから対策を検討する必要がある。
　機械・電気設備については耐用年数が20年程度であり、早期に供用開始した施設では老朽化が進行している。これら施設について更新が必要であるものの、更新需要に耐えられる財源確保が難しい状況である。</t>
    <rPh sb="2" eb="4">
      <t>カンロ</t>
    </rPh>
    <rPh sb="4" eb="6">
      <t>コウシン</t>
    </rPh>
    <rPh sb="6" eb="7">
      <t>リツ</t>
    </rPh>
    <rPh sb="12" eb="13">
      <t>オオム</t>
    </rPh>
    <rPh sb="14" eb="16">
      <t>ルイジ</t>
    </rPh>
    <rPh sb="16" eb="18">
      <t>ダンタイ</t>
    </rPh>
    <rPh sb="18" eb="20">
      <t>ヘイキン</t>
    </rPh>
    <rPh sb="21" eb="23">
      <t>ウワマワ</t>
    </rPh>
    <rPh sb="28" eb="30">
      <t>カンイ</t>
    </rPh>
    <rPh sb="30" eb="32">
      <t>スイドウ</t>
    </rPh>
    <rPh sb="32" eb="34">
      <t>ジギョウ</t>
    </rPh>
    <rPh sb="35" eb="37">
      <t>レキシ</t>
    </rPh>
    <rPh sb="38" eb="39">
      <t>アサ</t>
    </rPh>
    <rPh sb="41" eb="43">
      <t>カンロ</t>
    </rPh>
    <rPh sb="48" eb="50">
      <t>ホウテイ</t>
    </rPh>
    <rPh sb="50" eb="52">
      <t>タイヨウ</t>
    </rPh>
    <rPh sb="52" eb="54">
      <t>ネンスウ</t>
    </rPh>
    <rPh sb="57" eb="58">
      <t>ネン</t>
    </rPh>
    <rPh sb="66" eb="68">
      <t>トウメン</t>
    </rPh>
    <rPh sb="69" eb="72">
      <t>ジュウテンテキ</t>
    </rPh>
    <rPh sb="73" eb="76">
      <t>ロウキュウカ</t>
    </rPh>
    <rPh sb="76" eb="78">
      <t>タイサク</t>
    </rPh>
    <rPh sb="79" eb="81">
      <t>フヨウ</t>
    </rPh>
    <rPh sb="88" eb="91">
      <t>ショウライテキ</t>
    </rPh>
    <rPh sb="94" eb="96">
      <t>コウシン</t>
    </rPh>
    <rPh sb="96" eb="98">
      <t>ジキ</t>
    </rPh>
    <rPh sb="99" eb="101">
      <t>シュウチュウ</t>
    </rPh>
    <rPh sb="107" eb="109">
      <t>タイサク</t>
    </rPh>
    <rPh sb="110" eb="112">
      <t>ケントウ</t>
    </rPh>
    <rPh sb="114" eb="116">
      <t>ヒツヨウ</t>
    </rPh>
    <rPh sb="123" eb="125">
      <t>キカイ</t>
    </rPh>
    <rPh sb="126" eb="128">
      <t>デンキ</t>
    </rPh>
    <rPh sb="128" eb="130">
      <t>セツビ</t>
    </rPh>
    <rPh sb="135" eb="137">
      <t>タイヨウ</t>
    </rPh>
    <rPh sb="137" eb="139">
      <t>ネンスウ</t>
    </rPh>
    <rPh sb="142" eb="143">
      <t>ネン</t>
    </rPh>
    <rPh sb="143" eb="145">
      <t>テイド</t>
    </rPh>
    <rPh sb="158" eb="160">
      <t>シセツ</t>
    </rPh>
    <rPh sb="162" eb="165">
      <t>ロウキュウカ</t>
    </rPh>
    <rPh sb="166" eb="168">
      <t>シンコウ</t>
    </rPh>
    <rPh sb="176" eb="178">
      <t>シセツ</t>
    </rPh>
    <rPh sb="182" eb="184">
      <t>コウシン</t>
    </rPh>
    <rPh sb="185" eb="187">
      <t>ヒツヨウ</t>
    </rPh>
    <rPh sb="194" eb="196">
      <t>コウシン</t>
    </rPh>
    <rPh sb="196" eb="198">
      <t>ジュヨウ</t>
    </rPh>
    <rPh sb="199" eb="200">
      <t>タ</t>
    </rPh>
    <rPh sb="204" eb="206">
      <t>ザイゲン</t>
    </rPh>
    <rPh sb="206" eb="208">
      <t>カクホ</t>
    </rPh>
    <rPh sb="209" eb="210">
      <t>ムズカ</t>
    </rPh>
    <rPh sb="212" eb="2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</si>
</sst>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1.03</c:v>
                </c:pt>
                <c:pt idx="1">
                  <c:v>0.69</c:v>
                </c:pt>
                <c:pt idx="2">
                  <c:v>0.86</c:v>
                </c:pt>
                <c:pt idx="3">
                  <c:v>0.21</c:v>
                </c:pt>
                <c:pt idx="4">
                  <c:v>0.78</c:v>
                </c:pt>
              </c:numCache>
            </c:numRef>
          </c:val>
        </c:ser>
        <c:dLbls>
          <c:showLegendKey val="0"/>
          <c:showVal val="0"/>
          <c:showCatName val="0"/>
          <c:showSerName val="0"/>
          <c:showPercent val="0"/>
          <c:showBubbleSize val="0"/>
        </c:dLbls>
        <c:gapWidth val="150"/>
        <c:axId val="184368512"/>
        <c:axId val="1843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84368512"/>
        <c:axId val="184370688"/>
      </c:lineChart>
      <c:dateAx>
        <c:axId val="184368512"/>
        <c:scaling>
          <c:orientation val="minMax"/>
        </c:scaling>
        <c:delete val="1"/>
        <c:axPos val="b"/>
        <c:numFmt formatCode="ge" sourceLinked="1"/>
        <c:majorTickMark val="none"/>
        <c:minorTickMark val="none"/>
        <c:tickLblPos val="none"/>
        <c:crossAx val="184370688"/>
        <c:crosses val="autoZero"/>
        <c:auto val="1"/>
        <c:lblOffset val="100"/>
        <c:baseTimeUnit val="years"/>
      </c:dateAx>
      <c:valAx>
        <c:axId val="1843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c:v>
                </c:pt>
                <c:pt idx="1">
                  <c:v>47.92</c:v>
                </c:pt>
                <c:pt idx="2">
                  <c:v>45.16</c:v>
                </c:pt>
                <c:pt idx="3">
                  <c:v>42.68</c:v>
                </c:pt>
                <c:pt idx="4">
                  <c:v>41.4</c:v>
                </c:pt>
              </c:numCache>
            </c:numRef>
          </c:val>
        </c:ser>
        <c:dLbls>
          <c:showLegendKey val="0"/>
          <c:showVal val="0"/>
          <c:showCatName val="0"/>
          <c:showSerName val="0"/>
          <c:showPercent val="0"/>
          <c:showBubbleSize val="0"/>
        </c:dLbls>
        <c:gapWidth val="150"/>
        <c:axId val="184721408"/>
        <c:axId val="1847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84721408"/>
        <c:axId val="184723328"/>
      </c:lineChart>
      <c:dateAx>
        <c:axId val="184721408"/>
        <c:scaling>
          <c:orientation val="minMax"/>
        </c:scaling>
        <c:delete val="1"/>
        <c:axPos val="b"/>
        <c:numFmt formatCode="ge" sourceLinked="1"/>
        <c:majorTickMark val="none"/>
        <c:minorTickMark val="none"/>
        <c:tickLblPos val="none"/>
        <c:crossAx val="184723328"/>
        <c:crosses val="autoZero"/>
        <c:auto val="1"/>
        <c:lblOffset val="100"/>
        <c:baseTimeUnit val="years"/>
      </c:dateAx>
      <c:valAx>
        <c:axId val="1847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81.23</c:v>
                </c:pt>
                <c:pt idx="1">
                  <c:v>79.69</c:v>
                </c:pt>
                <c:pt idx="2">
                  <c:v>84.61</c:v>
                </c:pt>
                <c:pt idx="3">
                  <c:v>85.21</c:v>
                </c:pt>
                <c:pt idx="4">
                  <c:v>83.83</c:v>
                </c:pt>
              </c:numCache>
            </c:numRef>
          </c:val>
        </c:ser>
        <c:dLbls>
          <c:showLegendKey val="0"/>
          <c:showVal val="0"/>
          <c:showCatName val="0"/>
          <c:showSerName val="0"/>
          <c:showPercent val="0"/>
          <c:showBubbleSize val="0"/>
        </c:dLbls>
        <c:gapWidth val="150"/>
        <c:axId val="184741248"/>
        <c:axId val="1845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84741248"/>
        <c:axId val="184567296"/>
      </c:lineChart>
      <c:dateAx>
        <c:axId val="184741248"/>
        <c:scaling>
          <c:orientation val="minMax"/>
        </c:scaling>
        <c:delete val="1"/>
        <c:axPos val="b"/>
        <c:numFmt formatCode="ge" sourceLinked="1"/>
        <c:majorTickMark val="none"/>
        <c:minorTickMark val="none"/>
        <c:tickLblPos val="none"/>
        <c:crossAx val="184567296"/>
        <c:crosses val="autoZero"/>
        <c:auto val="1"/>
        <c:lblOffset val="100"/>
        <c:baseTimeUnit val="years"/>
      </c:dateAx>
      <c:valAx>
        <c:axId val="184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73.8</c:v>
                </c:pt>
                <c:pt idx="1">
                  <c:v>71.010000000000005</c:v>
                </c:pt>
                <c:pt idx="2">
                  <c:v>67.02</c:v>
                </c:pt>
                <c:pt idx="3">
                  <c:v>64.430000000000007</c:v>
                </c:pt>
                <c:pt idx="4">
                  <c:v>62.93</c:v>
                </c:pt>
              </c:numCache>
            </c:numRef>
          </c:val>
        </c:ser>
        <c:dLbls>
          <c:showLegendKey val="0"/>
          <c:showVal val="0"/>
          <c:showCatName val="0"/>
          <c:showSerName val="0"/>
          <c:showPercent val="0"/>
          <c:showBubbleSize val="0"/>
        </c:dLbls>
        <c:gapWidth val="150"/>
        <c:axId val="184409088"/>
        <c:axId val="184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84409088"/>
        <c:axId val="184415360"/>
      </c:lineChart>
      <c:dateAx>
        <c:axId val="184409088"/>
        <c:scaling>
          <c:orientation val="minMax"/>
        </c:scaling>
        <c:delete val="1"/>
        <c:axPos val="b"/>
        <c:numFmt formatCode="ge" sourceLinked="1"/>
        <c:majorTickMark val="none"/>
        <c:minorTickMark val="none"/>
        <c:tickLblPos val="none"/>
        <c:crossAx val="184415360"/>
        <c:crosses val="autoZero"/>
        <c:auto val="1"/>
        <c:lblOffset val="100"/>
        <c:baseTimeUnit val="years"/>
      </c:dateAx>
      <c:valAx>
        <c:axId val="184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12384"/>
        <c:axId val="1837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12384"/>
        <c:axId val="183739136"/>
      </c:lineChart>
      <c:dateAx>
        <c:axId val="183712384"/>
        <c:scaling>
          <c:orientation val="minMax"/>
        </c:scaling>
        <c:delete val="1"/>
        <c:axPos val="b"/>
        <c:numFmt formatCode="ge" sourceLinked="1"/>
        <c:majorTickMark val="none"/>
        <c:minorTickMark val="none"/>
        <c:tickLblPos val="none"/>
        <c:crossAx val="183739136"/>
        <c:crosses val="autoZero"/>
        <c:auto val="1"/>
        <c:lblOffset val="100"/>
        <c:baseTimeUnit val="years"/>
      </c:dateAx>
      <c:valAx>
        <c:axId val="1837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61152"/>
        <c:axId val="1840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61152"/>
        <c:axId val="184091008"/>
      </c:lineChart>
      <c:dateAx>
        <c:axId val="183761152"/>
        <c:scaling>
          <c:orientation val="minMax"/>
        </c:scaling>
        <c:delete val="1"/>
        <c:axPos val="b"/>
        <c:numFmt formatCode="ge" sourceLinked="1"/>
        <c:majorTickMark val="none"/>
        <c:minorTickMark val="none"/>
        <c:tickLblPos val="none"/>
        <c:crossAx val="184091008"/>
        <c:crosses val="autoZero"/>
        <c:auto val="1"/>
        <c:lblOffset val="100"/>
        <c:baseTimeUnit val="years"/>
      </c:dateAx>
      <c:valAx>
        <c:axId val="1840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129408"/>
        <c:axId val="1841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29408"/>
        <c:axId val="184131584"/>
      </c:lineChart>
      <c:dateAx>
        <c:axId val="184129408"/>
        <c:scaling>
          <c:orientation val="minMax"/>
        </c:scaling>
        <c:delete val="1"/>
        <c:axPos val="b"/>
        <c:numFmt formatCode="ge" sourceLinked="1"/>
        <c:majorTickMark val="none"/>
        <c:minorTickMark val="none"/>
        <c:tickLblPos val="none"/>
        <c:crossAx val="184131584"/>
        <c:crosses val="autoZero"/>
        <c:auto val="1"/>
        <c:lblOffset val="100"/>
        <c:baseTimeUnit val="years"/>
      </c:dateAx>
      <c:valAx>
        <c:axId val="1841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227328"/>
        <c:axId val="1842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27328"/>
        <c:axId val="184229248"/>
      </c:lineChart>
      <c:dateAx>
        <c:axId val="184227328"/>
        <c:scaling>
          <c:orientation val="minMax"/>
        </c:scaling>
        <c:delete val="1"/>
        <c:axPos val="b"/>
        <c:numFmt formatCode="ge" sourceLinked="1"/>
        <c:majorTickMark val="none"/>
        <c:minorTickMark val="none"/>
        <c:tickLblPos val="none"/>
        <c:crossAx val="184229248"/>
        <c:crosses val="autoZero"/>
        <c:auto val="1"/>
        <c:lblOffset val="100"/>
        <c:baseTimeUnit val="years"/>
      </c:dateAx>
      <c:valAx>
        <c:axId val="1842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2269.9299999999998</c:v>
                </c:pt>
                <c:pt idx="1">
                  <c:v>2320.1799999999998</c:v>
                </c:pt>
                <c:pt idx="2">
                  <c:v>2231.5</c:v>
                </c:pt>
                <c:pt idx="3">
                  <c:v>2387.77</c:v>
                </c:pt>
                <c:pt idx="4">
                  <c:v>2571.2399999999998</c:v>
                </c:pt>
              </c:numCache>
            </c:numRef>
          </c:val>
        </c:ser>
        <c:dLbls>
          <c:showLegendKey val="0"/>
          <c:showVal val="0"/>
          <c:showCatName val="0"/>
          <c:showSerName val="0"/>
          <c:showPercent val="0"/>
          <c:showBubbleSize val="0"/>
        </c:dLbls>
        <c:gapWidth val="150"/>
        <c:axId val="184272000"/>
        <c:axId val="1842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84272000"/>
        <c:axId val="184273920"/>
      </c:lineChart>
      <c:dateAx>
        <c:axId val="184272000"/>
        <c:scaling>
          <c:orientation val="minMax"/>
        </c:scaling>
        <c:delete val="1"/>
        <c:axPos val="b"/>
        <c:numFmt formatCode="ge" sourceLinked="1"/>
        <c:majorTickMark val="none"/>
        <c:minorTickMark val="none"/>
        <c:tickLblPos val="none"/>
        <c:crossAx val="184273920"/>
        <c:crosses val="autoZero"/>
        <c:auto val="1"/>
        <c:lblOffset val="100"/>
        <c:baseTimeUnit val="years"/>
      </c:dateAx>
      <c:valAx>
        <c:axId val="1842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31.66</c:v>
                </c:pt>
                <c:pt idx="1">
                  <c:v>29.2</c:v>
                </c:pt>
                <c:pt idx="2">
                  <c:v>28.53</c:v>
                </c:pt>
                <c:pt idx="3">
                  <c:v>24.38</c:v>
                </c:pt>
                <c:pt idx="4">
                  <c:v>21.61</c:v>
                </c:pt>
              </c:numCache>
            </c:numRef>
          </c:val>
        </c:ser>
        <c:dLbls>
          <c:showLegendKey val="0"/>
          <c:showVal val="0"/>
          <c:showCatName val="0"/>
          <c:showSerName val="0"/>
          <c:showPercent val="0"/>
          <c:showBubbleSize val="0"/>
        </c:dLbls>
        <c:gapWidth val="150"/>
        <c:axId val="184304384"/>
        <c:axId val="184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84304384"/>
        <c:axId val="184306304"/>
      </c:lineChart>
      <c:dateAx>
        <c:axId val="184304384"/>
        <c:scaling>
          <c:orientation val="minMax"/>
        </c:scaling>
        <c:delete val="1"/>
        <c:axPos val="b"/>
        <c:numFmt formatCode="ge" sourceLinked="1"/>
        <c:majorTickMark val="none"/>
        <c:minorTickMark val="none"/>
        <c:tickLblPos val="none"/>
        <c:crossAx val="184306304"/>
        <c:crosses val="autoZero"/>
        <c:auto val="1"/>
        <c:lblOffset val="100"/>
        <c:baseTimeUnit val="years"/>
      </c:dateAx>
      <c:valAx>
        <c:axId val="184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513.12</c:v>
                </c:pt>
                <c:pt idx="1">
                  <c:v>558.62</c:v>
                </c:pt>
                <c:pt idx="2">
                  <c:v>576.70000000000005</c:v>
                </c:pt>
                <c:pt idx="3">
                  <c:v>664.48</c:v>
                </c:pt>
                <c:pt idx="4">
                  <c:v>757.73</c:v>
                </c:pt>
              </c:numCache>
            </c:numRef>
          </c:val>
        </c:ser>
        <c:dLbls>
          <c:showLegendKey val="0"/>
          <c:showVal val="0"/>
          <c:showCatName val="0"/>
          <c:showSerName val="0"/>
          <c:showPercent val="0"/>
          <c:showBubbleSize val="0"/>
        </c:dLbls>
        <c:gapWidth val="150"/>
        <c:axId val="184349056"/>
        <c:axId val="1843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84349056"/>
        <c:axId val="184350976"/>
      </c:lineChart>
      <c:dateAx>
        <c:axId val="184349056"/>
        <c:scaling>
          <c:orientation val="minMax"/>
        </c:scaling>
        <c:delete val="1"/>
        <c:axPos val="b"/>
        <c:numFmt formatCode="ge" sourceLinked="1"/>
        <c:majorTickMark val="none"/>
        <c:minorTickMark val="none"/>
        <c:tickLblPos val="none"/>
        <c:crossAx val="184350976"/>
        <c:crosses val="autoZero"/>
        <c:auto val="1"/>
        <c:lblOffset val="100"/>
        <c:baseTimeUnit val="years"/>
      </c:dateAx>
      <c:valAx>
        <c:axId val="184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愛知県　岡崎市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380537</v>
      </c>
      <c r="AJ8" s="74"/>
      <c r="AK8" s="74"/>
      <c r="AL8" s="74"/>
      <c r="AM8" s="74"/>
      <c r="AN8" s="74"/>
      <c r="AO8" s="74"/>
      <c r="AP8" s="75"/>
      <c r="AQ8" s="56">
        <f>データ!R6</f>
        <v>387.2</v>
      </c>
      <c r="AR8" s="56"/>
      <c r="AS8" s="56"/>
      <c r="AT8" s="56"/>
      <c r="AU8" s="56"/>
      <c r="AV8" s="56"/>
      <c r="AW8" s="56"/>
      <c r="AX8" s="56"/>
      <c r="AY8" s="56">
        <f>データ!S6</f>
        <v>982.79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1.03</v>
      </c>
      <c r="S10" s="56"/>
      <c r="T10" s="56"/>
      <c r="U10" s="56"/>
      <c r="V10" s="56"/>
      <c r="W10" s="56"/>
      <c r="X10" s="56"/>
      <c r="Y10" s="56"/>
      <c r="Z10" s="64">
        <f>データ!P6</f>
        <v>2635</v>
      </c>
      <c r="AA10" s="64"/>
      <c r="AB10" s="64"/>
      <c r="AC10" s="64"/>
      <c r="AD10" s="64"/>
      <c r="AE10" s="64"/>
      <c r="AF10" s="64"/>
      <c r="AG10" s="64"/>
      <c r="AH10" s="2"/>
      <c r="AI10" s="64">
        <f>データ!T6</f>
        <v>3922</v>
      </c>
      <c r="AJ10" s="64"/>
      <c r="AK10" s="64"/>
      <c r="AL10" s="64"/>
      <c r="AM10" s="64"/>
      <c r="AN10" s="64"/>
      <c r="AO10" s="64"/>
      <c r="AP10" s="64"/>
      <c r="AQ10" s="56">
        <f>データ!U6</f>
        <v>22</v>
      </c>
      <c r="AR10" s="56"/>
      <c r="AS10" s="56"/>
      <c r="AT10" s="56"/>
      <c r="AU10" s="56"/>
      <c r="AV10" s="56"/>
      <c r="AW10" s="56"/>
      <c r="AX10" s="56"/>
      <c r="AY10" s="56">
        <f>データ!V6</f>
        <v>178.27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232025</v>
      </c>
      <c r="D6" s="31">
        <f t="shared" si="3"/>
        <v>47</v>
      </c>
      <c r="E6" s="31">
        <f t="shared" si="3"/>
        <v>1</v>
      </c>
      <c r="F6" s="31">
        <f t="shared" si="3"/>
        <v>0</v>
      </c>
      <c r="G6" s="31">
        <f t="shared" si="3"/>
        <v>0</v>
      </c>
      <c r="H6" s="31" t="str">
        <f t="shared" si="3"/>
        <v>愛知県　岡崎市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1.03</v>
      </c>
      <c r="P6" s="32">
        <f t="shared" si="3"/>
        <v>2635</v>
      </c>
      <c r="Q6" s="32">
        <f t="shared" si="3"/>
        <v>380537</v>
      </c>
      <c r="R6" s="32">
        <f t="shared" si="3"/>
        <v>387.2</v>
      </c>
      <c r="S6" s="32">
        <f t="shared" si="3"/>
        <v>982.79</v>
      </c>
      <c r="T6" s="32">
        <f t="shared" si="3"/>
        <v>3922</v>
      </c>
      <c r="U6" s="32">
        <f t="shared" si="3"/>
        <v>22</v>
      </c>
      <c r="V6" s="32">
        <f t="shared" si="3"/>
        <v>178.27</v>
      </c>
      <c r="W6" s="33">
        <f>IF(W7="",NA(),W7)</f>
        <v>73.8</v>
      </c>
      <c r="X6" s="33">
        <f t="shared" ref="X6:AF6" si="4">IF(X7="",NA(),X7)</f>
        <v>71.010000000000005</v>
      </c>
      <c r="Y6" s="33">
        <f t="shared" si="4"/>
        <v>67.02</v>
      </c>
      <c r="Z6" s="33">
        <f t="shared" si="4"/>
        <v>64.430000000000007</v>
      </c>
      <c r="AA6" s="33">
        <f t="shared" si="4"/>
        <v>62.93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2269.9299999999998</v>
      </c>
      <c r="BE6" s="33">
        <f t="shared" ref="BE6:BM6" si="7">IF(BE7="",NA(),BE7)</f>
        <v>2320.1799999999998</v>
      </c>
      <c r="BF6" s="33">
        <f t="shared" si="7"/>
        <v>2231.5</v>
      </c>
      <c r="BG6" s="33">
        <f t="shared" si="7"/>
        <v>2387.77</v>
      </c>
      <c r="BH6" s="33">
        <f t="shared" si="7"/>
        <v>2571.2399999999998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31.66</v>
      </c>
      <c r="BP6" s="33">
        <f t="shared" ref="BP6:BX6" si="8">IF(BP7="",NA(),BP7)</f>
        <v>29.2</v>
      </c>
      <c r="BQ6" s="33">
        <f t="shared" si="8"/>
        <v>28.53</v>
      </c>
      <c r="BR6" s="33">
        <f t="shared" si="8"/>
        <v>24.38</v>
      </c>
      <c r="BS6" s="33">
        <f t="shared" si="8"/>
        <v>21.61</v>
      </c>
      <c r="BT6" s="33">
        <f t="shared" si="8"/>
        <v>57.51</v>
      </c>
      <c r="BU6" s="33">
        <f t="shared" si="8"/>
        <v>56.46</v>
      </c>
      <c r="BV6" s="33">
        <f t="shared" si="8"/>
        <v>19.77</v>
      </c>
      <c r="BW6" s="33">
        <f t="shared" si="8"/>
        <v>34.25</v>
      </c>
      <c r="BX6" s="33">
        <f t="shared" si="8"/>
        <v>46.48</v>
      </c>
      <c r="BY6" s="32" t="str">
        <f>IF(BY7="","",IF(BY7="-","【-】","【"&amp;SUBSTITUTE(TEXT(BY7,"#,##0.00"),"-","△")&amp;"】"))</f>
        <v>【36.33】</v>
      </c>
      <c r="BZ6" s="33">
        <f>IF(BZ7="",NA(),BZ7)</f>
        <v>513.12</v>
      </c>
      <c r="CA6" s="33">
        <f t="shared" ref="CA6:CI6" si="9">IF(CA7="",NA(),CA7)</f>
        <v>558.62</v>
      </c>
      <c r="CB6" s="33">
        <f t="shared" si="9"/>
        <v>576.70000000000005</v>
      </c>
      <c r="CC6" s="33">
        <f t="shared" si="9"/>
        <v>664.48</v>
      </c>
      <c r="CD6" s="33">
        <f t="shared" si="9"/>
        <v>757.73</v>
      </c>
      <c r="CE6" s="33">
        <f t="shared" si="9"/>
        <v>291.83</v>
      </c>
      <c r="CF6" s="33">
        <f t="shared" si="9"/>
        <v>306.49</v>
      </c>
      <c r="CG6" s="33">
        <f t="shared" si="9"/>
        <v>878.73</v>
      </c>
      <c r="CH6" s="33">
        <f t="shared" si="9"/>
        <v>501.18</v>
      </c>
      <c r="CI6" s="33">
        <f t="shared" si="9"/>
        <v>376.61</v>
      </c>
      <c r="CJ6" s="32" t="str">
        <f>IF(CJ7="","",IF(CJ7="-","【-】","【"&amp;SUBSTITUTE(TEXT(CJ7,"#,##0.00"),"-","△")&amp;"】"))</f>
        <v>【476.46】</v>
      </c>
      <c r="CK6" s="33">
        <f>IF(CK7="",NA(),CK7)</f>
        <v>49</v>
      </c>
      <c r="CL6" s="33">
        <f t="shared" ref="CL6:CT6" si="10">IF(CL7="",NA(),CL7)</f>
        <v>47.92</v>
      </c>
      <c r="CM6" s="33">
        <f t="shared" si="10"/>
        <v>45.16</v>
      </c>
      <c r="CN6" s="33">
        <f t="shared" si="10"/>
        <v>42.68</v>
      </c>
      <c r="CO6" s="33">
        <f t="shared" si="10"/>
        <v>41.4</v>
      </c>
      <c r="CP6" s="33">
        <f t="shared" si="10"/>
        <v>57.95</v>
      </c>
      <c r="CQ6" s="33">
        <f t="shared" si="10"/>
        <v>58.25</v>
      </c>
      <c r="CR6" s="33">
        <f t="shared" si="10"/>
        <v>57.17</v>
      </c>
      <c r="CS6" s="33">
        <f t="shared" si="10"/>
        <v>57.55</v>
      </c>
      <c r="CT6" s="33">
        <f t="shared" si="10"/>
        <v>57.43</v>
      </c>
      <c r="CU6" s="32" t="str">
        <f>IF(CU7="","",IF(CU7="-","【-】","【"&amp;SUBSTITUTE(TEXT(CU7,"#,##0.00"),"-","△")&amp;"】"))</f>
        <v>【58.19】</v>
      </c>
      <c r="CV6" s="33">
        <f>IF(CV7="",NA(),CV7)</f>
        <v>81.23</v>
      </c>
      <c r="CW6" s="33">
        <f t="shared" ref="CW6:DE6" si="11">IF(CW7="",NA(),CW7)</f>
        <v>79.69</v>
      </c>
      <c r="CX6" s="33">
        <f t="shared" si="11"/>
        <v>84.61</v>
      </c>
      <c r="CY6" s="33">
        <f t="shared" si="11"/>
        <v>85.21</v>
      </c>
      <c r="CZ6" s="33">
        <f t="shared" si="11"/>
        <v>83.83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1.03</v>
      </c>
      <c r="ED6" s="33">
        <f t="shared" ref="ED6:EL6" si="14">IF(ED7="",NA(),ED7)</f>
        <v>0.69</v>
      </c>
      <c r="EE6" s="33">
        <f t="shared" si="14"/>
        <v>0.86</v>
      </c>
      <c r="EF6" s="33">
        <f t="shared" si="14"/>
        <v>0.21</v>
      </c>
      <c r="EG6" s="33">
        <f t="shared" si="14"/>
        <v>0.78</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232025</v>
      </c>
      <c r="D7" s="35">
        <v>47</v>
      </c>
      <c r="E7" s="35">
        <v>1</v>
      </c>
      <c r="F7" s="35">
        <v>0</v>
      </c>
      <c r="G7" s="35">
        <v>0</v>
      </c>
      <c r="H7" s="35" t="s">
        <v>93</v>
      </c>
      <c r="I7" s="35" t="s">
        <v>94</v>
      </c>
      <c r="J7" s="35" t="s">
        <v>95</v>
      </c>
      <c r="K7" s="35" t="s">
        <v>96</v>
      </c>
      <c r="L7" s="35" t="s">
        <v>97</v>
      </c>
      <c r="M7" s="36" t="s">
        <v>98</v>
      </c>
      <c r="N7" s="36" t="s">
        <v>99</v>
      </c>
      <c r="O7" s="36">
        <v>1.03</v>
      </c>
      <c r="P7" s="36">
        <v>2635</v>
      </c>
      <c r="Q7" s="36">
        <v>380537</v>
      </c>
      <c r="R7" s="36">
        <v>387.2</v>
      </c>
      <c r="S7" s="36">
        <v>982.79</v>
      </c>
      <c r="T7" s="36">
        <v>3922</v>
      </c>
      <c r="U7" s="36">
        <v>22</v>
      </c>
      <c r="V7" s="36">
        <v>178.27</v>
      </c>
      <c r="W7" s="36">
        <v>73.8</v>
      </c>
      <c r="X7" s="36">
        <v>71.010000000000005</v>
      </c>
      <c r="Y7" s="36">
        <v>67.02</v>
      </c>
      <c r="Z7" s="36">
        <v>64.430000000000007</v>
      </c>
      <c r="AA7" s="36">
        <v>62.93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2269.9299999999998</v>
      </c>
      <c r="BE7" s="36">
        <v>2320.1799999999998</v>
      </c>
      <c r="BF7" s="36">
        <v>2231.5</v>
      </c>
      <c r="BG7" s="36">
        <v>2387.77</v>
      </c>
      <c r="BH7" s="36">
        <v>2571.2399999999998</v>
      </c>
      <c r="BI7" s="36">
        <v>1137.3599999999999</v>
      </c>
      <c r="BJ7" s="36">
        <v>1124.6400000000001</v>
      </c>
      <c r="BK7" s="36">
        <v>1108.26</v>
      </c>
      <c r="BL7" s="36">
        <v>1113.76</v>
      </c>
      <c r="BM7" s="36">
        <v>1125.69</v>
      </c>
      <c r="BN7" s="36">
        <v>1239.32</v>
      </c>
      <c r="BO7" s="36">
        <v>31.66</v>
      </c>
      <c r="BP7" s="36">
        <v>29.2</v>
      </c>
      <c r="BQ7" s="36">
        <v>28.53</v>
      </c>
      <c r="BR7" s="36">
        <v>24.38</v>
      </c>
      <c r="BS7" s="36">
        <v>21.61</v>
      </c>
      <c r="BT7" s="36">
        <v>57.51</v>
      </c>
      <c r="BU7" s="36">
        <v>56.46</v>
      </c>
      <c r="BV7" s="36">
        <v>19.77</v>
      </c>
      <c r="BW7" s="36">
        <v>34.25</v>
      </c>
      <c r="BX7" s="36">
        <v>46.48</v>
      </c>
      <c r="BY7" s="36">
        <v>36.33</v>
      </c>
      <c r="BZ7" s="36">
        <v>513.12</v>
      </c>
      <c r="CA7" s="36">
        <v>558.62</v>
      </c>
      <c r="CB7" s="36">
        <v>576.70000000000005</v>
      </c>
      <c r="CC7" s="36">
        <v>664.48</v>
      </c>
      <c r="CD7" s="36">
        <v>757.73</v>
      </c>
      <c r="CE7" s="36">
        <v>291.83</v>
      </c>
      <c r="CF7" s="36">
        <v>306.49</v>
      </c>
      <c r="CG7" s="36">
        <v>878.73</v>
      </c>
      <c r="CH7" s="36">
        <v>501.18</v>
      </c>
      <c r="CI7" s="36">
        <v>376.61</v>
      </c>
      <c r="CJ7" s="36">
        <v>476.46</v>
      </c>
      <c r="CK7" s="36">
        <v>49</v>
      </c>
      <c r="CL7" s="36">
        <v>47.92</v>
      </c>
      <c r="CM7" s="36">
        <v>45.16</v>
      </c>
      <c r="CN7" s="36">
        <v>42.68</v>
      </c>
      <c r="CO7" s="36">
        <v>41.4</v>
      </c>
      <c r="CP7" s="36">
        <v>57.95</v>
      </c>
      <c r="CQ7" s="36">
        <v>58.25</v>
      </c>
      <c r="CR7" s="36">
        <v>57.17</v>
      </c>
      <c r="CS7" s="36">
        <v>57.55</v>
      </c>
      <c r="CT7" s="36">
        <v>57.43</v>
      </c>
      <c r="CU7" s="36">
        <v>58.19</v>
      </c>
      <c r="CV7" s="36">
        <v>81.23</v>
      </c>
      <c r="CW7" s="36">
        <v>79.69</v>
      </c>
      <c r="CX7" s="36">
        <v>84.61</v>
      </c>
      <c r="CY7" s="36">
        <v>85.21</v>
      </c>
      <c r="CZ7" s="36">
        <v>83.83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1.03</v>
      </c>
      <c r="ED7" s="36">
        <v>0.69</v>
      </c>
      <c r="EE7" s="36">
        <v>0.86</v>
      </c>
      <c r="EF7" s="36">
        <v>0.21</v>
      </c>
      <c r="EG7" s="36">
        <v>0.78</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2016-02-24T02:58:18Z</cp:lastPrinted>
  <dcterms:created xsi:type="dcterms:W3CDTF">2016-01-18T05:03:32Z</dcterms:created>
  <dcterms:modified xsi:type="dcterms:W3CDTF">2016-02-24T02:59:10Z</dcterms:modified>
  <cp:category/>
</cp:coreProperties>
</file>