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C10" i="5" l="1"/>
  <c r="D10" i="5"/>
  <c r="E10" i="5"/>
  <c r="B10" i="5"/>
</calcChain>
</file>

<file path=xl/sharedStrings.xml><?xml version="1.0" encoding="utf-8"?>
<sst xmlns="http://schemas.openxmlformats.org/spreadsheetml/2006/main" count="267" uniqueCount="110">
  <si>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</si>
  <si>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</si>
  <si>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</si>
  <si>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</si>
  <si>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</si>
  <si>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</si>
  <si>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</si>
  <si>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</si>
  <si>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</si>
  <si>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</si>
  <si>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</si>
  <si>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</si>
  <si>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</si>
  <si>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</si>
  <si>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</si>
  <si>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</si>
  <si>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</si>
  <si>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</si>
  <si>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</si>
  <si>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</si>
  <si>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</si>
  <si>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</si>
  <si>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</si>
  <si>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</si>
  <si>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</si>
  <si>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</si>
  <si>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</si>
  <si>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</si>
  <si>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</si>
  <si>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</si>
  <si>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</si>
  <si>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</si>
  <si>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</si>
  <si>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</si>
  <si>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</si>
  <si>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</si>
  <si>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</si>
  <si>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</si>
  <si>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</si>
  <si>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</si>
  <si>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</si>
  <si>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</si>
  <si>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</si>
  <si>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</si>
  <si>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</si>
  <si>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</si>
  <si>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</si>
  <si>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</si>
  <si>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</si>
  <si>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</si>
  <si>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</si>
  <si>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</si>
  <si>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</si>
  <si>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</si>
  <si>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</si>
  <si>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</si>
  <si>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</si>
  <si>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</si>
  <si>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</si>
  <si>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</si>
  <si>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</si>
  <si>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</si>
  <si>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</si>
  <si>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</si>
  <si>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</si>
  <si>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</si>
  <si>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</si>
  <si>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</si>
  <si>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</si>
  <si>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</si>
  <si>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</si>
  <si>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</si>
  <si>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</si>
  <si>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</si>
  <si>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</si>
  <si>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</si>
  <si>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</si>
  <si>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</si>
  <si>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</si>
  <si>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</si>
  <si>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</si>
  <si>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</si>
  <si>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</si>
  <si>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</si>
  <si>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</si>
  <si>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</si>
  <si>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</si>
  <si>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</si>
  <si>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</si>
  <si>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</si>
  <si>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</si>
  <si>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</si>
  <si>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</si>
  <si>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</si>
  <si>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</si>
  <si>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</si>
  <si>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岡崎市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</si>
  <si>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</si>
  <si>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</si>
  <si>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</si>
  <si>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</si>
  <si>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</si>
  <si>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</si>
  <si>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</si>
  <si>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</si>
  <si>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</si>
  <si>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</si>
  <si>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平成24年度より地方公営企業法の財務部門（平成26年度より全部）を適用している。また平成26年度より適用された地方公営企業会計制度の見直しにより、経営指標に大幅な変動が生じている。
①　経常収支比率
　平成26年度より新たな収益として「長期前受金戻入」を計上したこと等により、比率が100％を超え、平均値に近付きつつある。ただし、長期前受金戻入は現金収入を伴わない見かけ上の収益であるため、引き続き収入の確保と事業の効率化等を進める必要がある。
③　流動比率
　平成26年度より１年以内に償還する企業債を流動負債に含めること等により、前年度より比率が平均値と同様大幅に低下した。流動比率が100％を下回っているため、収入の確保と経費の削減に努める必要がある。
⑤　経費回収率
　平成24年度から３箇年連続で100％を下回っており、経費を十分まかなえていない。
⑥　汚水処理原価
　平均値を下回っており、効率的に維持管理を行い費用を抑えることができている。しかし、今後は管渠等の老朽化等の維持管理費の増加に対応していく必要がある。
</t>
  </si>
  <si>
    <t>①　有形固定資産減価償却率
　本市は平成24年度より地方公営企業法を適用し、平成24年度から減価償却費を算出しているため、平均値より大幅に低い数値となっている。
②　管渠老朽化率
　管渠の標準耐用年数は50年となっており、現在管渠の約5%が該当している。平均値より高い数値となっているため、さらに改築更新を進めていく必要がある。
③　管渠改善率
　老朽管の改築工事を進めており、改善率は平均値を上回っている。</t>
  </si>
  <si>
    <t>　経営の健全性・効率性に係る指標については、平均値を下回る指標もあり、より一層収益の増加、費用の抑制を進める必要がある。一方、施設面においては、管渠等の老朽化施設の更新をさらに進める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</si>
</sst>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0.1</c:v>
                </c:pt>
                <c:pt idx="3">
                  <c:v>0.2</c:v>
                </c:pt>
                <c:pt idx="4">
                  <c:v>0.28000000000000003</c:v>
                </c:pt>
              </c:numCache>
            </c:numRef>
          </c:val>
        </c:ser>
        <c:dLbls>
          <c:showLegendKey val="0"/>
          <c:showVal val="0"/>
          <c:showCatName val="0"/>
          <c:showSerName val="0"/>
          <c:showPercent val="0"/>
          <c:showBubbleSize val="0"/>
        </c:dLbls>
        <c:gapWidth val="150"/>
        <c:axId val="96295168"/>
        <c:axId val="963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0.1</c:v>
                </c:pt>
                <c:pt idx="3">
                  <c:v>0.1</c:v>
                </c:pt>
                <c:pt idx="4">
                  <c:v>0.11</c:v>
                </c:pt>
              </c:numCache>
            </c:numRef>
          </c:val>
          <c:smooth val="0"/>
        </c:ser>
        <c:dLbls>
          <c:showLegendKey val="0"/>
          <c:showVal val="0"/>
          <c:showCatName val="0"/>
          <c:showSerName val="0"/>
          <c:showPercent val="0"/>
          <c:showBubbleSize val="0"/>
        </c:dLbls>
        <c:marker val="1"/>
        <c:smooth val="0"/>
        <c:axId val="96295168"/>
        <c:axId val="96305536"/>
      </c:lineChart>
      <c:dateAx>
        <c:axId val="96295168"/>
        <c:scaling>
          <c:orientation val="minMax"/>
        </c:scaling>
        <c:delete val="1"/>
        <c:axPos val="b"/>
        <c:numFmt formatCode="ge" sourceLinked="1"/>
        <c:majorTickMark val="none"/>
        <c:minorTickMark val="none"/>
        <c:tickLblPos val="none"/>
        <c:crossAx val="96305536"/>
        <c:crosses val="autoZero"/>
        <c:auto val="1"/>
        <c:lblOffset val="100"/>
        <c:baseTimeUnit val="years"/>
      </c:dateAx>
      <c:valAx>
        <c:axId val="963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566656"/>
        <c:axId val="966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61.73</c:v>
                </c:pt>
                <c:pt idx="3">
                  <c:v>61.1</c:v>
                </c:pt>
                <c:pt idx="4">
                  <c:v>61.03</c:v>
                </c:pt>
              </c:numCache>
            </c:numRef>
          </c:val>
          <c:smooth val="0"/>
        </c:ser>
        <c:dLbls>
          <c:showLegendKey val="0"/>
          <c:showVal val="0"/>
          <c:showCatName val="0"/>
          <c:showSerName val="0"/>
          <c:showPercent val="0"/>
          <c:showBubbleSize val="0"/>
        </c:dLbls>
        <c:marker val="1"/>
        <c:smooth val="0"/>
        <c:axId val="96566656"/>
        <c:axId val="96667136"/>
      </c:lineChart>
      <c:dateAx>
        <c:axId val="96566656"/>
        <c:scaling>
          <c:orientation val="minMax"/>
        </c:scaling>
        <c:delete val="1"/>
        <c:axPos val="b"/>
        <c:numFmt formatCode="ge" sourceLinked="1"/>
        <c:majorTickMark val="none"/>
        <c:minorTickMark val="none"/>
        <c:tickLblPos val="none"/>
        <c:crossAx val="96667136"/>
        <c:crosses val="autoZero"/>
        <c:auto val="1"/>
        <c:lblOffset val="100"/>
        <c:baseTimeUnit val="years"/>
      </c:dateAx>
      <c:valAx>
        <c:axId val="966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92.71</c:v>
                </c:pt>
                <c:pt idx="3">
                  <c:v>93.69</c:v>
                </c:pt>
                <c:pt idx="4">
                  <c:v>94.27</c:v>
                </c:pt>
              </c:numCache>
            </c:numRef>
          </c:val>
        </c:ser>
        <c:dLbls>
          <c:showLegendKey val="0"/>
          <c:showVal val="0"/>
          <c:showCatName val="0"/>
          <c:showSerName val="0"/>
          <c:showPercent val="0"/>
          <c:showBubbleSize val="0"/>
        </c:dLbls>
        <c:gapWidth val="150"/>
        <c:axId val="96680960"/>
        <c:axId val="967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93.1</c:v>
                </c:pt>
                <c:pt idx="3">
                  <c:v>93.47</c:v>
                </c:pt>
                <c:pt idx="4">
                  <c:v>93.83</c:v>
                </c:pt>
              </c:numCache>
            </c:numRef>
          </c:val>
          <c:smooth val="0"/>
        </c:ser>
        <c:dLbls>
          <c:showLegendKey val="0"/>
          <c:showVal val="0"/>
          <c:showCatName val="0"/>
          <c:showSerName val="0"/>
          <c:showPercent val="0"/>
          <c:showBubbleSize val="0"/>
        </c:dLbls>
        <c:marker val="1"/>
        <c:smooth val="0"/>
        <c:axId val="96680960"/>
        <c:axId val="96703616"/>
      </c:lineChart>
      <c:dateAx>
        <c:axId val="96680960"/>
        <c:scaling>
          <c:orientation val="minMax"/>
        </c:scaling>
        <c:delete val="1"/>
        <c:axPos val="b"/>
        <c:numFmt formatCode="ge" sourceLinked="1"/>
        <c:majorTickMark val="none"/>
        <c:minorTickMark val="none"/>
        <c:tickLblPos val="none"/>
        <c:crossAx val="96703616"/>
        <c:crosses val="autoZero"/>
        <c:auto val="1"/>
        <c:lblOffset val="100"/>
        <c:baseTimeUnit val="years"/>
      </c:dateAx>
      <c:valAx>
        <c:axId val="967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98.98</c:v>
                </c:pt>
                <c:pt idx="3">
                  <c:v>96.56</c:v>
                </c:pt>
                <c:pt idx="4">
                  <c:v>104.75</c:v>
                </c:pt>
              </c:numCache>
            </c:numRef>
          </c:val>
        </c:ser>
        <c:dLbls>
          <c:showLegendKey val="0"/>
          <c:showVal val="0"/>
          <c:showCatName val="0"/>
          <c:showSerName val="0"/>
          <c:showPercent val="0"/>
          <c:showBubbleSize val="0"/>
        </c:dLbls>
        <c:gapWidth val="150"/>
        <c:axId val="96329088"/>
        <c:axId val="940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102.74</c:v>
                </c:pt>
                <c:pt idx="3">
                  <c:v>103.51</c:v>
                </c:pt>
                <c:pt idx="4">
                  <c:v>105.47</c:v>
                </c:pt>
              </c:numCache>
            </c:numRef>
          </c:val>
          <c:smooth val="0"/>
        </c:ser>
        <c:dLbls>
          <c:showLegendKey val="0"/>
          <c:showVal val="0"/>
          <c:showCatName val="0"/>
          <c:showSerName val="0"/>
          <c:showPercent val="0"/>
          <c:showBubbleSize val="0"/>
        </c:dLbls>
        <c:marker val="1"/>
        <c:smooth val="0"/>
        <c:axId val="96329088"/>
        <c:axId val="94053504"/>
      </c:lineChart>
      <c:dateAx>
        <c:axId val="96329088"/>
        <c:scaling>
          <c:orientation val="minMax"/>
        </c:scaling>
        <c:delete val="1"/>
        <c:axPos val="b"/>
        <c:numFmt formatCode="ge" sourceLinked="1"/>
        <c:majorTickMark val="none"/>
        <c:minorTickMark val="none"/>
        <c:tickLblPos val="none"/>
        <c:crossAx val="94053504"/>
        <c:crosses val="autoZero"/>
        <c:auto val="1"/>
        <c:lblOffset val="100"/>
        <c:baseTimeUnit val="years"/>
      </c:dateAx>
      <c:valAx>
        <c:axId val="940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2.33</c:v>
                </c:pt>
                <c:pt idx="3">
                  <c:v>4.53</c:v>
                </c:pt>
                <c:pt idx="4">
                  <c:v>7.98</c:v>
                </c:pt>
              </c:numCache>
            </c:numRef>
          </c:val>
        </c:ser>
        <c:dLbls>
          <c:showLegendKey val="0"/>
          <c:showVal val="0"/>
          <c:showCatName val="0"/>
          <c:showSerName val="0"/>
          <c:showPercent val="0"/>
          <c:showBubbleSize val="0"/>
        </c:dLbls>
        <c:gapWidth val="150"/>
        <c:axId val="94071040"/>
        <c:axId val="940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15.36</c:v>
                </c:pt>
                <c:pt idx="3">
                  <c:v>16.57</c:v>
                </c:pt>
                <c:pt idx="4">
                  <c:v>28.06</c:v>
                </c:pt>
              </c:numCache>
            </c:numRef>
          </c:val>
          <c:smooth val="0"/>
        </c:ser>
        <c:dLbls>
          <c:showLegendKey val="0"/>
          <c:showVal val="0"/>
          <c:showCatName val="0"/>
          <c:showSerName val="0"/>
          <c:showPercent val="0"/>
          <c:showBubbleSize val="0"/>
        </c:dLbls>
        <c:marker val="1"/>
        <c:smooth val="0"/>
        <c:axId val="94071040"/>
        <c:axId val="94089600"/>
      </c:lineChart>
      <c:dateAx>
        <c:axId val="94071040"/>
        <c:scaling>
          <c:orientation val="minMax"/>
        </c:scaling>
        <c:delete val="1"/>
        <c:axPos val="b"/>
        <c:numFmt formatCode="ge" sourceLinked="1"/>
        <c:majorTickMark val="none"/>
        <c:minorTickMark val="none"/>
        <c:tickLblPos val="none"/>
        <c:crossAx val="94089600"/>
        <c:crosses val="autoZero"/>
        <c:auto val="1"/>
        <c:lblOffset val="100"/>
        <c:baseTimeUnit val="years"/>
      </c:dateAx>
      <c:valAx>
        <c:axId val="940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4.97</c:v>
                </c:pt>
                <c:pt idx="3">
                  <c:v>5.28</c:v>
                </c:pt>
                <c:pt idx="4">
                  <c:v>5.22</c:v>
                </c:pt>
              </c:numCache>
            </c:numRef>
          </c:val>
        </c:ser>
        <c:dLbls>
          <c:showLegendKey val="0"/>
          <c:showVal val="0"/>
          <c:showCatName val="0"/>
          <c:showSerName val="0"/>
          <c:showPercent val="0"/>
          <c:showBubbleSize val="0"/>
        </c:dLbls>
        <c:gapWidth val="150"/>
        <c:axId val="96610176"/>
        <c:axId val="966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2.81</c:v>
                </c:pt>
                <c:pt idx="3">
                  <c:v>3.11</c:v>
                </c:pt>
                <c:pt idx="4">
                  <c:v>3.32</c:v>
                </c:pt>
              </c:numCache>
            </c:numRef>
          </c:val>
          <c:smooth val="0"/>
        </c:ser>
        <c:dLbls>
          <c:showLegendKey val="0"/>
          <c:showVal val="0"/>
          <c:showCatName val="0"/>
          <c:showSerName val="0"/>
          <c:showPercent val="0"/>
          <c:showBubbleSize val="0"/>
        </c:dLbls>
        <c:marker val="1"/>
        <c:smooth val="0"/>
        <c:axId val="96610176"/>
        <c:axId val="96620544"/>
      </c:lineChart>
      <c:dateAx>
        <c:axId val="96610176"/>
        <c:scaling>
          <c:orientation val="minMax"/>
        </c:scaling>
        <c:delete val="1"/>
        <c:axPos val="b"/>
        <c:numFmt formatCode="ge" sourceLinked="1"/>
        <c:majorTickMark val="none"/>
        <c:minorTickMark val="none"/>
        <c:tickLblPos val="none"/>
        <c:crossAx val="96620544"/>
        <c:crosses val="autoZero"/>
        <c:auto val="1"/>
        <c:lblOffset val="100"/>
        <c:baseTimeUnit val="years"/>
      </c:dateAx>
      <c:valAx>
        <c:axId val="966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1.49</c:v>
                </c:pt>
                <c:pt idx="3">
                  <c:v>1.19</c:v>
                </c:pt>
                <c:pt idx="4" formatCode="#,##0.00;&quot;△&quot;#,##0.00">
                  <c:v>0</c:v>
                </c:pt>
              </c:numCache>
            </c:numRef>
          </c:val>
        </c:ser>
        <c:dLbls>
          <c:showLegendKey val="0"/>
          <c:showVal val="0"/>
          <c:showCatName val="0"/>
          <c:showSerName val="0"/>
          <c:showPercent val="0"/>
          <c:showBubbleSize val="0"/>
        </c:dLbls>
        <c:gapWidth val="150"/>
        <c:axId val="96338304"/>
        <c:axId val="963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15.05</c:v>
                </c:pt>
                <c:pt idx="3">
                  <c:v>11.76</c:v>
                </c:pt>
                <c:pt idx="4">
                  <c:v>13.3</c:v>
                </c:pt>
              </c:numCache>
            </c:numRef>
          </c:val>
          <c:smooth val="0"/>
        </c:ser>
        <c:dLbls>
          <c:showLegendKey val="0"/>
          <c:showVal val="0"/>
          <c:showCatName val="0"/>
          <c:showSerName val="0"/>
          <c:showPercent val="0"/>
          <c:showBubbleSize val="0"/>
        </c:dLbls>
        <c:marker val="1"/>
        <c:smooth val="0"/>
        <c:axId val="96338304"/>
        <c:axId val="96339456"/>
      </c:lineChart>
      <c:dateAx>
        <c:axId val="96338304"/>
        <c:scaling>
          <c:orientation val="minMax"/>
        </c:scaling>
        <c:delete val="1"/>
        <c:axPos val="b"/>
        <c:numFmt formatCode="ge" sourceLinked="1"/>
        <c:majorTickMark val="none"/>
        <c:minorTickMark val="none"/>
        <c:tickLblPos val="none"/>
        <c:crossAx val="96339456"/>
        <c:crosses val="autoZero"/>
        <c:auto val="1"/>
        <c:lblOffset val="100"/>
        <c:baseTimeUnit val="years"/>
      </c:dateAx>
      <c:valAx>
        <c:axId val="963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115.83</c:v>
                </c:pt>
                <c:pt idx="3">
                  <c:v>159.61000000000001</c:v>
                </c:pt>
                <c:pt idx="4">
                  <c:v>64.97</c:v>
                </c:pt>
              </c:numCache>
            </c:numRef>
          </c:val>
        </c:ser>
        <c:dLbls>
          <c:showLegendKey val="0"/>
          <c:showVal val="0"/>
          <c:showCatName val="0"/>
          <c:showSerName val="0"/>
          <c:showPercent val="0"/>
          <c:showBubbleSize val="0"/>
        </c:dLbls>
        <c:gapWidth val="150"/>
        <c:axId val="96361856"/>
        <c:axId val="963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184.15</c:v>
                </c:pt>
                <c:pt idx="3">
                  <c:v>205.35</c:v>
                </c:pt>
                <c:pt idx="4">
                  <c:v>52.63</c:v>
                </c:pt>
              </c:numCache>
            </c:numRef>
          </c:val>
          <c:smooth val="0"/>
        </c:ser>
        <c:dLbls>
          <c:showLegendKey val="0"/>
          <c:showVal val="0"/>
          <c:showCatName val="0"/>
          <c:showSerName val="0"/>
          <c:showPercent val="0"/>
          <c:showBubbleSize val="0"/>
        </c:dLbls>
        <c:marker val="1"/>
        <c:smooth val="0"/>
        <c:axId val="96361856"/>
        <c:axId val="96384512"/>
      </c:lineChart>
      <c:dateAx>
        <c:axId val="96361856"/>
        <c:scaling>
          <c:orientation val="minMax"/>
        </c:scaling>
        <c:delete val="1"/>
        <c:axPos val="b"/>
        <c:numFmt formatCode="ge" sourceLinked="1"/>
        <c:majorTickMark val="none"/>
        <c:minorTickMark val="none"/>
        <c:tickLblPos val="none"/>
        <c:crossAx val="96384512"/>
        <c:crosses val="autoZero"/>
        <c:auto val="1"/>
        <c:lblOffset val="100"/>
        <c:baseTimeUnit val="years"/>
      </c:dateAx>
      <c:valAx>
        <c:axId val="963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659.67</c:v>
                </c:pt>
                <c:pt idx="3">
                  <c:v>584.29</c:v>
                </c:pt>
                <c:pt idx="4">
                  <c:v>615.28</c:v>
                </c:pt>
              </c:numCache>
            </c:numRef>
          </c:val>
        </c:ser>
        <c:dLbls>
          <c:showLegendKey val="0"/>
          <c:showVal val="0"/>
          <c:showCatName val="0"/>
          <c:showSerName val="0"/>
          <c:showPercent val="0"/>
          <c:showBubbleSize val="0"/>
        </c:dLbls>
        <c:gapWidth val="150"/>
        <c:axId val="96428032"/>
        <c:axId val="964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941.18</c:v>
                </c:pt>
                <c:pt idx="3">
                  <c:v>893.45</c:v>
                </c:pt>
                <c:pt idx="4">
                  <c:v>843.57</c:v>
                </c:pt>
              </c:numCache>
            </c:numRef>
          </c:val>
          <c:smooth val="0"/>
        </c:ser>
        <c:dLbls>
          <c:showLegendKey val="0"/>
          <c:showVal val="0"/>
          <c:showCatName val="0"/>
          <c:showSerName val="0"/>
          <c:showPercent val="0"/>
          <c:showBubbleSize val="0"/>
        </c:dLbls>
        <c:marker val="1"/>
        <c:smooth val="0"/>
        <c:axId val="96428032"/>
        <c:axId val="96429184"/>
      </c:lineChart>
      <c:dateAx>
        <c:axId val="96428032"/>
        <c:scaling>
          <c:orientation val="minMax"/>
        </c:scaling>
        <c:delete val="1"/>
        <c:axPos val="b"/>
        <c:numFmt formatCode="ge" sourceLinked="1"/>
        <c:majorTickMark val="none"/>
        <c:minorTickMark val="none"/>
        <c:tickLblPos val="none"/>
        <c:crossAx val="96429184"/>
        <c:crosses val="autoZero"/>
        <c:auto val="1"/>
        <c:lblOffset val="100"/>
        <c:baseTimeUnit val="years"/>
      </c:dateAx>
      <c:valAx>
        <c:axId val="964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97.99</c:v>
                </c:pt>
                <c:pt idx="3">
                  <c:v>93.31</c:v>
                </c:pt>
                <c:pt idx="4">
                  <c:v>97.49</c:v>
                </c:pt>
              </c:numCache>
            </c:numRef>
          </c:val>
        </c:ser>
        <c:dLbls>
          <c:showLegendKey val="0"/>
          <c:showVal val="0"/>
          <c:showCatName val="0"/>
          <c:showSerName val="0"/>
          <c:showPercent val="0"/>
          <c:showBubbleSize val="0"/>
        </c:dLbls>
        <c:gapWidth val="150"/>
        <c:axId val="96455296"/>
        <c:axId val="964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93.55</c:v>
                </c:pt>
                <c:pt idx="3">
                  <c:v>95.24</c:v>
                </c:pt>
                <c:pt idx="4">
                  <c:v>99.86</c:v>
                </c:pt>
              </c:numCache>
            </c:numRef>
          </c:val>
          <c:smooth val="0"/>
        </c:ser>
        <c:dLbls>
          <c:showLegendKey val="0"/>
          <c:showVal val="0"/>
          <c:showCatName val="0"/>
          <c:showSerName val="0"/>
          <c:showPercent val="0"/>
          <c:showBubbleSize val="0"/>
        </c:dLbls>
        <c:marker val="1"/>
        <c:smooth val="0"/>
        <c:axId val="96455296"/>
        <c:axId val="96461568"/>
      </c:lineChart>
      <c:dateAx>
        <c:axId val="96455296"/>
        <c:scaling>
          <c:orientation val="minMax"/>
        </c:scaling>
        <c:delete val="1"/>
        <c:axPos val="b"/>
        <c:numFmt formatCode="ge" sourceLinked="1"/>
        <c:majorTickMark val="none"/>
        <c:minorTickMark val="none"/>
        <c:tickLblPos val="none"/>
        <c:crossAx val="96461568"/>
        <c:crosses val="autoZero"/>
        <c:auto val="1"/>
        <c:lblOffset val="100"/>
        <c:baseTimeUnit val="years"/>
      </c:dateAx>
      <c:valAx>
        <c:axId val="964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121.56</c:v>
                </c:pt>
                <c:pt idx="3">
                  <c:v>127.59</c:v>
                </c:pt>
                <c:pt idx="4">
                  <c:v>123.22</c:v>
                </c:pt>
              </c:numCache>
            </c:numRef>
          </c:val>
        </c:ser>
        <c:dLbls>
          <c:showLegendKey val="0"/>
          <c:showVal val="0"/>
          <c:showCatName val="0"/>
          <c:showSerName val="0"/>
          <c:showPercent val="0"/>
          <c:showBubbleSize val="0"/>
        </c:dLbls>
        <c:gapWidth val="150"/>
        <c:axId val="96556928"/>
        <c:axId val="965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153.24</c:v>
                </c:pt>
                <c:pt idx="3">
                  <c:v>150.75</c:v>
                </c:pt>
                <c:pt idx="4">
                  <c:v>147.29</c:v>
                </c:pt>
              </c:numCache>
            </c:numRef>
          </c:val>
          <c:smooth val="0"/>
        </c:ser>
        <c:dLbls>
          <c:showLegendKey val="0"/>
          <c:showVal val="0"/>
          <c:showCatName val="0"/>
          <c:showSerName val="0"/>
          <c:showPercent val="0"/>
          <c:showBubbleSize val="0"/>
        </c:dLbls>
        <c:marker val="1"/>
        <c:smooth val="0"/>
        <c:axId val="96556928"/>
        <c:axId val="96559104"/>
      </c:lineChart>
      <c:dateAx>
        <c:axId val="96556928"/>
        <c:scaling>
          <c:orientation val="minMax"/>
        </c:scaling>
        <c:delete val="1"/>
        <c:axPos val="b"/>
        <c:numFmt formatCode="ge" sourceLinked="1"/>
        <c:majorTickMark val="none"/>
        <c:minorTickMark val="none"/>
        <c:tickLblPos val="none"/>
        <c:crossAx val="96559104"/>
        <c:crosses val="autoZero"/>
        <c:auto val="1"/>
        <c:lblOffset val="100"/>
        <c:baseTimeUnit val="years"/>
      </c:dateAx>
      <c:valAx>
        <c:axId val="965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岡崎市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380537</v>
      </c>
      <c r="AM8" s="64"/>
      <c r="AN8" s="64"/>
      <c r="AO8" s="64"/>
      <c r="AP8" s="64"/>
      <c r="AQ8" s="64"/>
      <c r="AR8" s="64"/>
      <c r="AS8" s="64"/>
      <c r="AT8" s="63">
        <f>データ!S6</f>
        <v>387.2</v>
      </c>
      <c r="AU8" s="63"/>
      <c r="AV8" s="63"/>
      <c r="AW8" s="63"/>
      <c r="AX8" s="63"/>
      <c r="AY8" s="63"/>
      <c r="AZ8" s="63"/>
      <c r="BA8" s="63"/>
      <c r="BB8" s="63">
        <f>データ!T6</f>
        <v>982.79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49.9</v>
      </c>
      <c r="J10" s="63"/>
      <c r="K10" s="63"/>
      <c r="L10" s="63"/>
      <c r="M10" s="63"/>
      <c r="N10" s="63"/>
      <c r="O10" s="63"/>
      <c r="P10" s="63">
        <f>データ!O6</f>
        <v>85.35</v>
      </c>
      <c r="Q10" s="63"/>
      <c r="R10" s="63"/>
      <c r="S10" s="63"/>
      <c r="T10" s="63"/>
      <c r="U10" s="63"/>
      <c r="V10" s="63"/>
      <c r="W10" s="63">
        <f>データ!P6</f>
        <v>93.07</v>
      </c>
      <c r="X10" s="63"/>
      <c r="Y10" s="63"/>
      <c r="Z10" s="63"/>
      <c r="AA10" s="63"/>
      <c r="AB10" s="63"/>
      <c r="AC10" s="63"/>
      <c r="AD10" s="64">
        <f>データ!Q6</f>
        <v>1998</v>
      </c>
      <c r="AE10" s="64"/>
      <c r="AF10" s="64"/>
      <c r="AG10" s="64"/>
      <c r="AH10" s="64"/>
      <c r="AI10" s="64"/>
      <c r="AJ10" s="64"/>
      <c r="AK10" s="2"/>
      <c r="AL10" s="64">
        <f>データ!U6</f>
        <v>324998</v>
      </c>
      <c r="AM10" s="64"/>
      <c r="AN10" s="64"/>
      <c r="AO10" s="64"/>
      <c r="AP10" s="64"/>
      <c r="AQ10" s="64"/>
      <c r="AR10" s="64"/>
      <c r="AS10" s="64"/>
      <c r="AT10" s="63">
        <f>データ!V6</f>
        <v>54.25</v>
      </c>
      <c r="AU10" s="63"/>
      <c r="AV10" s="63"/>
      <c r="AW10" s="63"/>
      <c r="AX10" s="63"/>
      <c r="AY10" s="63"/>
      <c r="AZ10" s="63"/>
      <c r="BA10" s="63"/>
      <c r="BB10" s="63">
        <f>データ!W6</f>
        <v>5990.75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232025</v>
      </c>
      <c r="D6" s="31">
        <f t="shared" si="3"/>
        <v>46</v>
      </c>
      <c r="E6" s="31">
        <f t="shared" si="3"/>
        <v>17</v>
      </c>
      <c r="F6" s="31">
        <f t="shared" si="3"/>
        <v>1</v>
      </c>
      <c r="G6" s="31">
        <f t="shared" si="3"/>
        <v>0</v>
      </c>
      <c r="H6" s="31" t="str">
        <f t="shared" si="3"/>
        <v>愛知県　岡崎市</v>
      </c>
      <c r="I6" s="31" t="str">
        <f t="shared" si="3"/>
        <v>法適用</v>
      </c>
      <c r="J6" s="31" t="str">
        <f t="shared" si="3"/>
        <v>下水道事業</v>
      </c>
      <c r="K6" s="31" t="str">
        <f t="shared" si="3"/>
        <v>公共下水道</v>
      </c>
      <c r="L6" s="31" t="str">
        <f t="shared" si="3"/>
        <v>Ac1</v>
      </c>
      <c r="M6" s="32" t="str">
        <f t="shared" si="3"/>
        <v>-</v>
      </c>
      <c r="N6" s="32">
        <f t="shared" si="3"/>
        <v>49.9</v>
      </c>
      <c r="O6" s="32">
        <f t="shared" si="3"/>
        <v>85.35</v>
      </c>
      <c r="P6" s="32">
        <f t="shared" si="3"/>
        <v>93.07</v>
      </c>
      <c r="Q6" s="32">
        <f t="shared" si="3"/>
        <v>1998</v>
      </c>
      <c r="R6" s="32">
        <f t="shared" si="3"/>
        <v>380537</v>
      </c>
      <c r="S6" s="32">
        <f t="shared" si="3"/>
        <v>387.2</v>
      </c>
      <c r="T6" s="32">
        <f t="shared" si="3"/>
        <v>982.79</v>
      </c>
      <c r="U6" s="32">
        <f t="shared" si="3"/>
        <v>324998</v>
      </c>
      <c r="V6" s="32">
        <f t="shared" si="3"/>
        <v>54.25</v>
      </c>
      <c r="W6" s="32">
        <f t="shared" si="3"/>
        <v>5990.75</v>
      </c>
      <c r="X6" s="33" t="str">
        <f>IF(X7="",NA(),X7)</f>
        <v>-</v>
      </c>
      <c r="Y6" s="33" t="str">
        <f t="shared" ref="Y6:AG6" si="4">IF(Y7="",NA(),Y7)</f>
        <v>-</v>
      </c>
      <c r="Z6" s="33">
        <f t="shared" si="4"/>
        <v>98.98</v>
      </c>
      <c r="AA6" s="33">
        <f t="shared" si="4"/>
        <v>96.56</v>
      </c>
      <c r="AB6" s="33">
        <f t="shared" si="4"/>
        <v>104.75</v>
      </c>
      <c r="AC6" s="33" t="str">
        <f t="shared" si="4"/>
        <v>-</v>
      </c>
      <c r="AD6" s="33" t="str">
        <f t="shared" si="4"/>
        <v>-</v>
      </c>
      <c r="AE6" s="33">
        <f t="shared" si="4"/>
        <v>102.74</v>
      </c>
      <c r="AF6" s="33">
        <f t="shared" si="4"/>
        <v>103.51</v>
      </c>
      <c r="AG6" s="33">
        <f t="shared" si="4"/>
        <v>105.47</v>
      </c>
      <c r="AH6" s="32" t="str">
        <f>IF(AH7="","",IF(AH7="-","【-】","【"&amp;SUBSTITUTE(TEXT(AH7,"#,##0.00"),"-","△")&amp;"】"))</f>
        <v>【107.74】</v>
      </c>
      <c r="AI6" s="33" t="str">
        <f>IF(AI7="",NA(),AI7)</f>
        <v>-</v>
      </c>
      <c r="AJ6" s="33" t="str">
        <f t="shared" ref="AJ6:AR6" si="5">IF(AJ7="",NA(),AJ7)</f>
        <v>-</v>
      </c>
      <c r="AK6" s="33">
        <f t="shared" si="5"/>
        <v>1.49</v>
      </c>
      <c r="AL6" s="33">
        <f t="shared" si="5"/>
        <v>1.19</v>
      </c>
      <c r="AM6" s="32">
        <f t="shared" si="5"/>
        <v>0</v>
      </c>
      <c r="AN6" s="33" t="str">
        <f t="shared" si="5"/>
        <v>-</v>
      </c>
      <c r="AO6" s="33" t="str">
        <f t="shared" si="5"/>
        <v>-</v>
      </c>
      <c r="AP6" s="33">
        <f t="shared" si="5"/>
        <v>15.05</v>
      </c>
      <c r="AQ6" s="33">
        <f t="shared" si="5"/>
        <v>11.76</v>
      </c>
      <c r="AR6" s="33">
        <f t="shared" si="5"/>
        <v>13.3</v>
      </c>
      <c r="AS6" s="32" t="str">
        <f>IF(AS7="","",IF(AS7="-","【-】","【"&amp;SUBSTITUTE(TEXT(AS7,"#,##0.00"),"-","△")&amp;"】"))</f>
        <v>【4.71】</v>
      </c>
      <c r="AT6" s="33" t="str">
        <f>IF(AT7="",NA(),AT7)</f>
        <v>-</v>
      </c>
      <c r="AU6" s="33" t="str">
        <f t="shared" ref="AU6:BC6" si="6">IF(AU7="",NA(),AU7)</f>
        <v>-</v>
      </c>
      <c r="AV6" s="33">
        <f t="shared" si="6"/>
        <v>115.83</v>
      </c>
      <c r="AW6" s="33">
        <f t="shared" si="6"/>
        <v>159.61000000000001</v>
      </c>
      <c r="AX6" s="33">
        <f t="shared" si="6"/>
        <v>64.97</v>
      </c>
      <c r="AY6" s="33" t="str">
        <f t="shared" si="6"/>
        <v>-</v>
      </c>
      <c r="AZ6" s="33" t="str">
        <f t="shared" si="6"/>
        <v>-</v>
      </c>
      <c r="BA6" s="33">
        <f t="shared" si="6"/>
        <v>184.15</v>
      </c>
      <c r="BB6" s="33">
        <f t="shared" si="6"/>
        <v>205.35</v>
      </c>
      <c r="BC6" s="33">
        <f t="shared" si="6"/>
        <v>52.63</v>
      </c>
      <c r="BD6" s="32" t="str">
        <f>IF(BD7="","",IF(BD7="-","【-】","【"&amp;SUBSTITUTE(TEXT(BD7,"#,##0.00"),"-","△")&amp;"】"))</f>
        <v>【56.46】</v>
      </c>
      <c r="BE6" s="33" t="str">
        <f>IF(BE7="",NA(),BE7)</f>
        <v>-</v>
      </c>
      <c r="BF6" s="33" t="str">
        <f t="shared" ref="BF6:BN6" si="7">IF(BF7="",NA(),BF7)</f>
        <v>-</v>
      </c>
      <c r="BG6" s="33">
        <f t="shared" si="7"/>
        <v>659.67</v>
      </c>
      <c r="BH6" s="33">
        <f t="shared" si="7"/>
        <v>584.29</v>
      </c>
      <c r="BI6" s="33">
        <f t="shared" si="7"/>
        <v>615.28</v>
      </c>
      <c r="BJ6" s="33" t="str">
        <f t="shared" si="7"/>
        <v>-</v>
      </c>
      <c r="BK6" s="33" t="str">
        <f t="shared" si="7"/>
        <v>-</v>
      </c>
      <c r="BL6" s="33">
        <f t="shared" si="7"/>
        <v>941.18</v>
      </c>
      <c r="BM6" s="33">
        <f t="shared" si="7"/>
        <v>893.45</v>
      </c>
      <c r="BN6" s="33">
        <f t="shared" si="7"/>
        <v>843.57</v>
      </c>
      <c r="BO6" s="32" t="str">
        <f>IF(BO7="","",IF(BO7="-","【-】","【"&amp;SUBSTITUTE(TEXT(BO7,"#,##0.00"),"-","△")&amp;"】"))</f>
        <v>【776.35】</v>
      </c>
      <c r="BP6" s="33" t="str">
        <f>IF(BP7="",NA(),BP7)</f>
        <v>-</v>
      </c>
      <c r="BQ6" s="33" t="str">
        <f t="shared" ref="BQ6:BY6" si="8">IF(BQ7="",NA(),BQ7)</f>
        <v>-</v>
      </c>
      <c r="BR6" s="33">
        <f t="shared" si="8"/>
        <v>97.99</v>
      </c>
      <c r="BS6" s="33">
        <f t="shared" si="8"/>
        <v>93.31</v>
      </c>
      <c r="BT6" s="33">
        <f t="shared" si="8"/>
        <v>97.49</v>
      </c>
      <c r="BU6" s="33" t="str">
        <f t="shared" si="8"/>
        <v>-</v>
      </c>
      <c r="BV6" s="33" t="str">
        <f t="shared" si="8"/>
        <v>-</v>
      </c>
      <c r="BW6" s="33">
        <f t="shared" si="8"/>
        <v>93.55</v>
      </c>
      <c r="BX6" s="33">
        <f t="shared" si="8"/>
        <v>95.24</v>
      </c>
      <c r="BY6" s="33">
        <f t="shared" si="8"/>
        <v>99.86</v>
      </c>
      <c r="BZ6" s="32" t="str">
        <f>IF(BZ7="","",IF(BZ7="-","【-】","【"&amp;SUBSTITUTE(TEXT(BZ7,"#,##0.00"),"-","△")&amp;"】"))</f>
        <v>【96.57】</v>
      </c>
      <c r="CA6" s="33" t="str">
        <f>IF(CA7="",NA(),CA7)</f>
        <v>-</v>
      </c>
      <c r="CB6" s="33" t="str">
        <f t="shared" ref="CB6:CJ6" si="9">IF(CB7="",NA(),CB7)</f>
        <v>-</v>
      </c>
      <c r="CC6" s="33">
        <f t="shared" si="9"/>
        <v>121.56</v>
      </c>
      <c r="CD6" s="33">
        <f t="shared" si="9"/>
        <v>127.59</v>
      </c>
      <c r="CE6" s="33">
        <f t="shared" si="9"/>
        <v>123.22</v>
      </c>
      <c r="CF6" s="33" t="str">
        <f t="shared" si="9"/>
        <v>-</v>
      </c>
      <c r="CG6" s="33" t="str">
        <f t="shared" si="9"/>
        <v>-</v>
      </c>
      <c r="CH6" s="33">
        <f t="shared" si="9"/>
        <v>153.24</v>
      </c>
      <c r="CI6" s="33">
        <f t="shared" si="9"/>
        <v>150.75</v>
      </c>
      <c r="CJ6" s="33">
        <f t="shared" si="9"/>
        <v>147.29</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f t="shared" si="10"/>
        <v>61.73</v>
      </c>
      <c r="CT6" s="33">
        <f t="shared" si="10"/>
        <v>61.1</v>
      </c>
      <c r="CU6" s="33">
        <f t="shared" si="10"/>
        <v>61.03</v>
      </c>
      <c r="CV6" s="32" t="str">
        <f>IF(CV7="","",IF(CV7="-","【-】","【"&amp;SUBSTITUTE(TEXT(CV7,"#,##0.00"),"-","△")&amp;"】"))</f>
        <v>【60.35】</v>
      </c>
      <c r="CW6" s="33" t="str">
        <f>IF(CW7="",NA(),CW7)</f>
        <v>-</v>
      </c>
      <c r="CX6" s="33" t="str">
        <f t="shared" ref="CX6:DF6" si="11">IF(CX7="",NA(),CX7)</f>
        <v>-</v>
      </c>
      <c r="CY6" s="33">
        <f t="shared" si="11"/>
        <v>92.71</v>
      </c>
      <c r="CZ6" s="33">
        <f t="shared" si="11"/>
        <v>93.69</v>
      </c>
      <c r="DA6" s="33">
        <f t="shared" si="11"/>
        <v>94.27</v>
      </c>
      <c r="DB6" s="33" t="str">
        <f t="shared" si="11"/>
        <v>-</v>
      </c>
      <c r="DC6" s="33" t="str">
        <f t="shared" si="11"/>
        <v>-</v>
      </c>
      <c r="DD6" s="33">
        <f t="shared" si="11"/>
        <v>93.1</v>
      </c>
      <c r="DE6" s="33">
        <f t="shared" si="11"/>
        <v>93.47</v>
      </c>
      <c r="DF6" s="33">
        <f t="shared" si="11"/>
        <v>93.83</v>
      </c>
      <c r="DG6" s="32" t="str">
        <f>IF(DG7="","",IF(DG7="-","【-】","【"&amp;SUBSTITUTE(TEXT(DG7,"#,##0.00"),"-","△")&amp;"】"))</f>
        <v>【94.57】</v>
      </c>
      <c r="DH6" s="33" t="str">
        <f>IF(DH7="",NA(),DH7)</f>
        <v>-</v>
      </c>
      <c r="DI6" s="33" t="str">
        <f t="shared" ref="DI6:DQ6" si="12">IF(DI7="",NA(),DI7)</f>
        <v>-</v>
      </c>
      <c r="DJ6" s="33">
        <f t="shared" si="12"/>
        <v>2.33</v>
      </c>
      <c r="DK6" s="33">
        <f t="shared" si="12"/>
        <v>4.53</v>
      </c>
      <c r="DL6" s="33">
        <f t="shared" si="12"/>
        <v>7.98</v>
      </c>
      <c r="DM6" s="33" t="str">
        <f t="shared" si="12"/>
        <v>-</v>
      </c>
      <c r="DN6" s="33" t="str">
        <f t="shared" si="12"/>
        <v>-</v>
      </c>
      <c r="DO6" s="33">
        <f t="shared" si="12"/>
        <v>15.36</v>
      </c>
      <c r="DP6" s="33">
        <f t="shared" si="12"/>
        <v>16.57</v>
      </c>
      <c r="DQ6" s="33">
        <f t="shared" si="12"/>
        <v>28.06</v>
      </c>
      <c r="DR6" s="32" t="str">
        <f>IF(DR7="","",IF(DR7="-","【-】","【"&amp;SUBSTITUTE(TEXT(DR7,"#,##0.00"),"-","△")&amp;"】"))</f>
        <v>【36.27】</v>
      </c>
      <c r="DS6" s="33" t="str">
        <f>IF(DS7="",NA(),DS7)</f>
        <v>-</v>
      </c>
      <c r="DT6" s="33" t="str">
        <f t="shared" ref="DT6:EB6" si="13">IF(DT7="",NA(),DT7)</f>
        <v>-</v>
      </c>
      <c r="DU6" s="33">
        <f t="shared" si="13"/>
        <v>4.97</v>
      </c>
      <c r="DV6" s="33">
        <f t="shared" si="13"/>
        <v>5.28</v>
      </c>
      <c r="DW6" s="33">
        <f t="shared" si="13"/>
        <v>5.22</v>
      </c>
      <c r="DX6" s="33" t="str">
        <f t="shared" si="13"/>
        <v>-</v>
      </c>
      <c r="DY6" s="33" t="str">
        <f t="shared" si="13"/>
        <v>-</v>
      </c>
      <c r="DZ6" s="33">
        <f t="shared" si="13"/>
        <v>2.81</v>
      </c>
      <c r="EA6" s="33">
        <f t="shared" si="13"/>
        <v>3.11</v>
      </c>
      <c r="EB6" s="33">
        <f t="shared" si="13"/>
        <v>3.32</v>
      </c>
      <c r="EC6" s="32" t="str">
        <f>IF(EC7="","",IF(EC7="-","【-】","【"&amp;SUBSTITUTE(TEXT(EC7,"#,##0.00"),"-","△")&amp;"】"))</f>
        <v>【4.35】</v>
      </c>
      <c r="ED6" s="33" t="str">
        <f>IF(ED7="",NA(),ED7)</f>
        <v>-</v>
      </c>
      <c r="EE6" s="33" t="str">
        <f t="shared" ref="EE6:EM6" si="14">IF(EE7="",NA(),EE7)</f>
        <v>-</v>
      </c>
      <c r="EF6" s="33">
        <f t="shared" si="14"/>
        <v>0.1</v>
      </c>
      <c r="EG6" s="33">
        <f t="shared" si="14"/>
        <v>0.2</v>
      </c>
      <c r="EH6" s="33">
        <f t="shared" si="14"/>
        <v>0.28000000000000003</v>
      </c>
      <c r="EI6" s="33" t="str">
        <f t="shared" si="14"/>
        <v>-</v>
      </c>
      <c r="EJ6" s="33" t="str">
        <f t="shared" si="14"/>
        <v>-</v>
      </c>
      <c r="EK6" s="33">
        <f t="shared" si="14"/>
        <v>0.1</v>
      </c>
      <c r="EL6" s="33">
        <f t="shared" si="14"/>
        <v>0.1</v>
      </c>
      <c r="EM6" s="33">
        <f t="shared" si="14"/>
        <v>0.11</v>
      </c>
      <c r="EN6" s="32" t="str">
        <f>IF(EN7="","",IF(EN7="-","【-】","【"&amp;SUBSTITUTE(TEXT(EN7,"#,##0.00"),"-","△")&amp;"】"))</f>
        <v>【0.17】</v>
      </c>
    </row>
    <row r="7" spans="1:147" s="34" customFormat="1">
      <c r="A7" s="26"/>
      <c r="B7" s="35">
        <v>2014</v>
      </c>
      <c r="C7" s="35">
        <v>232025</v>
      </c>
      <c r="D7" s="35">
        <v>46</v>
      </c>
      <c r="E7" s="35">
        <v>17</v>
      </c>
      <c r="F7" s="35">
        <v>1</v>
      </c>
      <c r="G7" s="35">
        <v>0</v>
      </c>
      <c r="H7" s="35" t="s">
        <v>96</v>
      </c>
      <c r="I7" s="35" t="s">
        <v>97</v>
      </c>
      <c r="J7" s="35" t="s">
        <v>98</v>
      </c>
      <c r="K7" s="35" t="s">
        <v>99</v>
      </c>
      <c r="L7" s="35" t="s">
        <v>100</v>
      </c>
      <c r="M7" s="36" t="s">
        <v>101</v>
      </c>
      <c r="N7" s="36">
        <v>49.9</v>
      </c>
      <c r="O7" s="36">
        <v>85.35</v>
      </c>
      <c r="P7" s="36">
        <v>93.07</v>
      </c>
      <c r="Q7" s="36">
        <v>1998</v>
      </c>
      <c r="R7" s="36">
        <v>380537</v>
      </c>
      <c r="S7" s="36">
        <v>387.2</v>
      </c>
      <c r="T7" s="36">
        <v>982.79</v>
      </c>
      <c r="U7" s="36">
        <v>324998</v>
      </c>
      <c r="V7" s="36">
        <v>54.25</v>
      </c>
      <c r="W7" s="36">
        <v>5990.75</v>
      </c>
      <c r="X7" s="36" t="s">
        <v>101</v>
      </c>
      <c r="Y7" s="36" t="s">
        <v>101</v>
      </c>
      <c r="Z7" s="36">
        <v>98.98</v>
      </c>
      <c r="AA7" s="36">
        <v>96.56</v>
      </c>
      <c r="AB7" s="36">
        <v>104.75</v>
      </c>
      <c r="AC7" s="36" t="s">
        <v>101</v>
      </c>
      <c r="AD7" s="36" t="s">
        <v>101</v>
      </c>
      <c r="AE7" s="36">
        <v>102.74</v>
      </c>
      <c r="AF7" s="36">
        <v>103.51</v>
      </c>
      <c r="AG7" s="36">
        <v>105.47</v>
      </c>
      <c r="AH7" s="36">
        <v>107.74</v>
      </c>
      <c r="AI7" s="36" t="s">
        <v>101</v>
      </c>
      <c r="AJ7" s="36" t="s">
        <v>101</v>
      </c>
      <c r="AK7" s="36">
        <v>1.49</v>
      </c>
      <c r="AL7" s="36">
        <v>1.19</v>
      </c>
      <c r="AM7" s="36">
        <v>0</v>
      </c>
      <c r="AN7" s="36" t="s">
        <v>101</v>
      </c>
      <c r="AO7" s="36" t="s">
        <v>101</v>
      </c>
      <c r="AP7" s="36">
        <v>15.05</v>
      </c>
      <c r="AQ7" s="36">
        <v>11.76</v>
      </c>
      <c r="AR7" s="36">
        <v>13.3</v>
      </c>
      <c r="AS7" s="36">
        <v>4.71</v>
      </c>
      <c r="AT7" s="36" t="s">
        <v>101</v>
      </c>
      <c r="AU7" s="36" t="s">
        <v>101</v>
      </c>
      <c r="AV7" s="36">
        <v>115.83</v>
      </c>
      <c r="AW7" s="36">
        <v>159.61000000000001</v>
      </c>
      <c r="AX7" s="36">
        <v>64.97</v>
      </c>
      <c r="AY7" s="36" t="s">
        <v>101</v>
      </c>
      <c r="AZ7" s="36" t="s">
        <v>101</v>
      </c>
      <c r="BA7" s="36">
        <v>184.15</v>
      </c>
      <c r="BB7" s="36">
        <v>205.35</v>
      </c>
      <c r="BC7" s="36">
        <v>52.63</v>
      </c>
      <c r="BD7" s="36">
        <v>56.46</v>
      </c>
      <c r="BE7" s="36" t="s">
        <v>101</v>
      </c>
      <c r="BF7" s="36" t="s">
        <v>101</v>
      </c>
      <c r="BG7" s="36">
        <v>659.67</v>
      </c>
      <c r="BH7" s="36">
        <v>584.29</v>
      </c>
      <c r="BI7" s="36">
        <v>615.28</v>
      </c>
      <c r="BJ7" s="36" t="s">
        <v>101</v>
      </c>
      <c r="BK7" s="36" t="s">
        <v>101</v>
      </c>
      <c r="BL7" s="36">
        <v>941.18</v>
      </c>
      <c r="BM7" s="36">
        <v>893.45</v>
      </c>
      <c r="BN7" s="36">
        <v>843.57</v>
      </c>
      <c r="BO7" s="36">
        <v>776.35</v>
      </c>
      <c r="BP7" s="36" t="s">
        <v>101</v>
      </c>
      <c r="BQ7" s="36" t="s">
        <v>101</v>
      </c>
      <c r="BR7" s="36">
        <v>97.99</v>
      </c>
      <c r="BS7" s="36">
        <v>93.31</v>
      </c>
      <c r="BT7" s="36">
        <v>97.49</v>
      </c>
      <c r="BU7" s="36" t="s">
        <v>101</v>
      </c>
      <c r="BV7" s="36" t="s">
        <v>101</v>
      </c>
      <c r="BW7" s="36">
        <v>93.55</v>
      </c>
      <c r="BX7" s="36">
        <v>95.24</v>
      </c>
      <c r="BY7" s="36">
        <v>99.86</v>
      </c>
      <c r="BZ7" s="36">
        <v>96.57</v>
      </c>
      <c r="CA7" s="36" t="s">
        <v>101</v>
      </c>
      <c r="CB7" s="36" t="s">
        <v>101</v>
      </c>
      <c r="CC7" s="36">
        <v>121.56</v>
      </c>
      <c r="CD7" s="36">
        <v>127.59</v>
      </c>
      <c r="CE7" s="36">
        <v>123.22</v>
      </c>
      <c r="CF7" s="36" t="s">
        <v>101</v>
      </c>
      <c r="CG7" s="36" t="s">
        <v>101</v>
      </c>
      <c r="CH7" s="36">
        <v>153.24</v>
      </c>
      <c r="CI7" s="36">
        <v>150.75</v>
      </c>
      <c r="CJ7" s="36">
        <v>147.29</v>
      </c>
      <c r="CK7" s="36">
        <v>142.28</v>
      </c>
      <c r="CL7" s="36" t="s">
        <v>101</v>
      </c>
      <c r="CM7" s="36" t="s">
        <v>101</v>
      </c>
      <c r="CN7" s="36" t="s">
        <v>101</v>
      </c>
      <c r="CO7" s="36" t="s">
        <v>101</v>
      </c>
      <c r="CP7" s="36" t="s">
        <v>101</v>
      </c>
      <c r="CQ7" s="36" t="s">
        <v>101</v>
      </c>
      <c r="CR7" s="36" t="s">
        <v>101</v>
      </c>
      <c r="CS7" s="36">
        <v>61.73</v>
      </c>
      <c r="CT7" s="36">
        <v>61.1</v>
      </c>
      <c r="CU7" s="36">
        <v>61.03</v>
      </c>
      <c r="CV7" s="36">
        <v>60.35</v>
      </c>
      <c r="CW7" s="36" t="s">
        <v>101</v>
      </c>
      <c r="CX7" s="36" t="s">
        <v>101</v>
      </c>
      <c r="CY7" s="36">
        <v>92.71</v>
      </c>
      <c r="CZ7" s="36">
        <v>93.69</v>
      </c>
      <c r="DA7" s="36">
        <v>94.27</v>
      </c>
      <c r="DB7" s="36" t="s">
        <v>101</v>
      </c>
      <c r="DC7" s="36" t="s">
        <v>101</v>
      </c>
      <c r="DD7" s="36">
        <v>93.1</v>
      </c>
      <c r="DE7" s="36">
        <v>93.47</v>
      </c>
      <c r="DF7" s="36">
        <v>93.83</v>
      </c>
      <c r="DG7" s="36">
        <v>94.57</v>
      </c>
      <c r="DH7" s="36" t="s">
        <v>101</v>
      </c>
      <c r="DI7" s="36" t="s">
        <v>101</v>
      </c>
      <c r="DJ7" s="36">
        <v>2.33</v>
      </c>
      <c r="DK7" s="36">
        <v>4.53</v>
      </c>
      <c r="DL7" s="36">
        <v>7.98</v>
      </c>
      <c r="DM7" s="36" t="s">
        <v>101</v>
      </c>
      <c r="DN7" s="36" t="s">
        <v>101</v>
      </c>
      <c r="DO7" s="36">
        <v>15.36</v>
      </c>
      <c r="DP7" s="36">
        <v>16.57</v>
      </c>
      <c r="DQ7" s="36">
        <v>28.06</v>
      </c>
      <c r="DR7" s="36">
        <v>36.270000000000003</v>
      </c>
      <c r="DS7" s="36" t="s">
        <v>101</v>
      </c>
      <c r="DT7" s="36" t="s">
        <v>101</v>
      </c>
      <c r="DU7" s="36">
        <v>4.97</v>
      </c>
      <c r="DV7" s="36">
        <v>5.28</v>
      </c>
      <c r="DW7" s="36">
        <v>5.22</v>
      </c>
      <c r="DX7" s="36" t="s">
        <v>101</v>
      </c>
      <c r="DY7" s="36" t="s">
        <v>101</v>
      </c>
      <c r="DZ7" s="36">
        <v>2.81</v>
      </c>
      <c r="EA7" s="36">
        <v>3.11</v>
      </c>
      <c r="EB7" s="36">
        <v>3.32</v>
      </c>
      <c r="EC7" s="36">
        <v>4.3499999999999996</v>
      </c>
      <c r="ED7" s="36" t="s">
        <v>101</v>
      </c>
      <c r="EE7" s="36" t="s">
        <v>101</v>
      </c>
      <c r="EF7" s="36">
        <v>0.1</v>
      </c>
      <c r="EG7" s="36">
        <v>0.2</v>
      </c>
      <c r="EH7" s="36">
        <v>0.28000000000000003</v>
      </c>
      <c r="EI7" s="36" t="s">
        <v>101</v>
      </c>
      <c r="EJ7" s="36" t="s">
        <v>101</v>
      </c>
      <c r="EK7" s="36">
        <v>0.1</v>
      </c>
      <c r="EL7" s="36">
        <v>0.1</v>
      </c>
      <c r="EM7" s="36">
        <v>0.11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2016-02-11T23:40:03Z</cp:lastPrinted>
  <dcterms:created xsi:type="dcterms:W3CDTF">2016-02-03T07:44:16Z</dcterms:created>
  <dcterms:modified xsi:type="dcterms:W3CDTF">2016-02-25T04:15:28Z</dcterms:modified>
  <cp:category/>
</cp:coreProperties>
</file>