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<sst xmlns="http://schemas.openxmlformats.org/spreadsheetml/2006/main" count="221" uniqueCount="111">
  <si>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</si>
  <si>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</si>
  <si>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</si>
  <si>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</si>
  <si>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</si>
  <si>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</si>
  <si>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</si>
  <si>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</si>
  <si>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</si>
  <si>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</si>
  <si>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</si>
  <si>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</si>
  <si>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</si>
  <si>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</si>
  <si>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</si>
  <si>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</si>
  <si>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</si>
  <si>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</si>
  <si>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</si>
  <si>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</si>
  <si>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</si>
  <si>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</si>
  <si>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</si>
  <si>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</si>
  <si>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</si>
  <si>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</si>
  <si>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</si>
  <si>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</si>
  <si>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</si>
  <si>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</si>
  <si>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</si>
  <si>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</si>
  <si>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</si>
  <si>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</si>
  <si>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</si>
  <si>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</si>
  <si>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</si>
  <si>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</si>
  <si>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</si>
  <si>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</si>
  <si>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</si>
  <si>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</si>
  <si>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</si>
  <si>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</si>
  <si>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</si>
  <si>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</si>
  <si>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</si>
  <si>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</si>
  <si>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</si>
  <si>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</si>
  <si>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</si>
  <si>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</si>
  <si>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</si>
  <si>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</si>
  <si>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</si>
  <si>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</si>
  <si>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</si>
  <si>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</si>
  <si>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</si>
  <si>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</si>
  <si>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</si>
  <si>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</si>
  <si>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</si>
  <si>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</si>
  <si>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</si>
  <si>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</si>
  <si>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</si>
  <si>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</si>
  <si>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</si>
  <si>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</si>
  <si>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</si>
  <si>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</si>
  <si>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</si>
  <si>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</si>
  <si>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</si>
  <si>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</si>
  <si>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</si>
  <si>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</si>
  <si>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</si>
  <si>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</si>
  <si>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</si>
  <si>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</si>
  <si>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</si>
  <si>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</si>
  <si>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</si>
  <si>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</si>
  <si>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</si>
  <si>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</si>
  <si>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</si>
  <si>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</si>
  <si>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</si>
  <si>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</si>
  <si>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</si>
  <si>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</si>
  <si>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</si>
  <si>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</si>
  <si>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</si>
  <si>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</si>
  <si>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</si>
  <si>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</si>
  <si>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</si>
  <si>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</si>
  <si>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</si>
  <si>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</si>
  <si>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</si>
  <si>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</si>
  <si>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</si>
  <si>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</si>
  <si>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収支不足が生じている状況が続いているが、平成26年度においては前年度から1.52ポイント増加した。これは分子である総収益が使用料の増などにより増加し、分母である総費用が支払利息の減などにより減少したためである。
・企業債残高対事業規模比率は、類似団体平均値と比べ低い水準を保てているが、今後も施設の更新等が必要となるため、引き続き計画的な投資を行っていく。
・経費回収率は、類似団体平均値を上回っており、平成26年度において前年度から2.98ポイント増加した。また、汚水処理原価は類似団体平均値を下回っており、平成26年度において前年度から2.33ポイント減少した。これらは使用料や有収水量の増などが要因である。更なる事業の健全経営のため、維持管理費等の削減を図り汚水処理費を節減する必要がある。
・水洗化率は、類似団体平均値と比べて高い水準を満たしており、整備地区の供用開始以降増加している。</t>
    <rPh sb="1" eb="3">
      <t>シュウエキ</t>
    </rPh>
    <rPh sb="3" eb="4">
      <t>テキ</t>
    </rPh>
    <rPh sb="4" eb="6">
      <t>シュウシ</t>
    </rPh>
    <rPh sb="6" eb="8">
      <t>ヒリツ</t>
    </rPh>
    <rPh sb="10" eb="12">
      <t>シュウシ</t>
    </rPh>
    <rPh sb="12" eb="14">
      <t>フソク</t>
    </rPh>
    <rPh sb="15" eb="16">
      <t>ショウ</t>
    </rPh>
    <rPh sb="20" eb="22">
      <t>ジョウキョウ</t>
    </rPh>
    <rPh sb="23" eb="24">
      <t>ツヅ</t>
    </rPh>
    <rPh sb="30" eb="32">
      <t>ヘイセイ</t>
    </rPh>
    <rPh sb="34" eb="36">
      <t>ネンド</t>
    </rPh>
    <rPh sb="41" eb="44">
      <t>ゼンネンド</t>
    </rPh>
    <rPh sb="54" eb="56">
      <t>ゾウカ</t>
    </rPh>
    <rPh sb="62" eb="64">
      <t>ブンシ</t>
    </rPh>
    <rPh sb="67" eb="70">
      <t>ソウシュウエキ</t>
    </rPh>
    <rPh sb="71" eb="74">
      <t>シヨウリョウ</t>
    </rPh>
    <rPh sb="75" eb="76">
      <t>ゾウ</t>
    </rPh>
    <rPh sb="85" eb="87">
      <t>ブンボ</t>
    </rPh>
    <rPh sb="94" eb="96">
      <t>シハラ</t>
    </rPh>
    <rPh sb="96" eb="98">
      <t>リソク</t>
    </rPh>
    <rPh sb="99" eb="100">
      <t>ゲン</t>
    </rPh>
    <rPh sb="105" eb="107">
      <t>ゲンショウ</t>
    </rPh>
    <rPh sb="117" eb="119">
      <t>キギョウ</t>
    </rPh>
    <rPh sb="119" eb="120">
      <t>サイ</t>
    </rPh>
    <rPh sb="120" eb="122">
      <t>ザンダカ</t>
    </rPh>
    <rPh sb="122" eb="123">
      <t>タイ</t>
    </rPh>
    <rPh sb="123" eb="125">
      <t>ジギョウ</t>
    </rPh>
    <rPh sb="125" eb="127">
      <t>キボ</t>
    </rPh>
    <rPh sb="127" eb="129">
      <t>ヒリツ</t>
    </rPh>
    <rPh sb="131" eb="133">
      <t>ルイジ</t>
    </rPh>
    <rPh sb="133" eb="135">
      <t>ダンタイ</t>
    </rPh>
    <rPh sb="135" eb="138">
      <t>ヘイキンチ</t>
    </rPh>
    <rPh sb="139" eb="140">
      <t>クラ</t>
    </rPh>
    <rPh sb="141" eb="142">
      <t>ヒク</t>
    </rPh>
    <rPh sb="143" eb="145">
      <t>スイジュン</t>
    </rPh>
    <rPh sb="146" eb="147">
      <t>タモ</t>
    </rPh>
    <rPh sb="153" eb="155">
      <t>コンゴ</t>
    </rPh>
    <rPh sb="156" eb="158">
      <t>シセツ</t>
    </rPh>
    <rPh sb="159" eb="161">
      <t>コウシン</t>
    </rPh>
    <rPh sb="161" eb="162">
      <t>トウ</t>
    </rPh>
    <rPh sb="163" eb="165">
      <t>ヒツヨウ</t>
    </rPh>
    <rPh sb="171" eb="172">
      <t>ヒ</t>
    </rPh>
    <rPh sb="173" eb="174">
      <t>ツヅ</t>
    </rPh>
    <rPh sb="175" eb="178">
      <t>ケイカクテキ</t>
    </rPh>
    <rPh sb="179" eb="181">
      <t>トウシ</t>
    </rPh>
    <rPh sb="182" eb="183">
      <t>オコナ</t>
    </rPh>
    <rPh sb="190" eb="192">
      <t>ケイヒ</t>
    </rPh>
    <rPh sb="192" eb="194">
      <t>カイシュウ</t>
    </rPh>
    <rPh sb="194" eb="195">
      <t>リツ</t>
    </rPh>
    <rPh sb="197" eb="199">
      <t>ルイジ</t>
    </rPh>
    <rPh sb="199" eb="201">
      <t>ダンタイ</t>
    </rPh>
    <rPh sb="201" eb="204">
      <t>ヘイキンチ</t>
    </rPh>
    <rPh sb="205" eb="207">
      <t>ウワマワ</t>
    </rPh>
    <rPh sb="212" eb="214">
      <t>ヘイセイ</t>
    </rPh>
    <rPh sb="216" eb="218">
      <t>ネンド</t>
    </rPh>
    <rPh sb="222" eb="225">
      <t>ゼンネンド</t>
    </rPh>
    <rPh sb="235" eb="237">
      <t>ゾウカ</t>
    </rPh>
    <rPh sb="243" eb="245">
      <t>オスイ</t>
    </rPh>
    <rPh sb="245" eb="247">
      <t>ショリ</t>
    </rPh>
    <rPh sb="247" eb="249">
      <t>ゲンカ</t>
    </rPh>
    <rPh sb="250" eb="252">
      <t>ルイジ</t>
    </rPh>
    <rPh sb="252" eb="254">
      <t>ダンタイ</t>
    </rPh>
    <rPh sb="254" eb="257">
      <t>ヘイキンチ</t>
    </rPh>
    <rPh sb="258" eb="260">
      <t>シタマワ</t>
    </rPh>
    <rPh sb="265" eb="267">
      <t>ヘイセイ</t>
    </rPh>
    <rPh sb="269" eb="271">
      <t>ネンド</t>
    </rPh>
    <rPh sb="275" eb="278">
      <t>ゼンネンド</t>
    </rPh>
    <rPh sb="288" eb="290">
      <t>ゲンショウ</t>
    </rPh>
    <rPh sb="297" eb="300">
      <t>シヨウリョウ</t>
    </rPh>
    <rPh sb="301" eb="302">
      <t>ユウ</t>
    </rPh>
    <rPh sb="302" eb="303">
      <t>シュウ</t>
    </rPh>
    <rPh sb="303" eb="305">
      <t>スイリョウ</t>
    </rPh>
    <rPh sb="306" eb="307">
      <t>ゾウ</t>
    </rPh>
    <rPh sb="310" eb="312">
      <t>ヨウイン</t>
    </rPh>
    <rPh sb="316" eb="317">
      <t>サラ</t>
    </rPh>
    <rPh sb="319" eb="321">
      <t>ジギョウ</t>
    </rPh>
    <rPh sb="322" eb="324">
      <t>ケンゼン</t>
    </rPh>
    <rPh sb="324" eb="326">
      <t>ケイエイ</t>
    </rPh>
    <rPh sb="330" eb="332">
      <t>イジ</t>
    </rPh>
    <rPh sb="332" eb="335">
      <t>カンリヒ</t>
    </rPh>
    <rPh sb="335" eb="336">
      <t>トウ</t>
    </rPh>
    <rPh sb="337" eb="339">
      <t>サクゲン</t>
    </rPh>
    <rPh sb="340" eb="341">
      <t>ハカ</t>
    </rPh>
    <rPh sb="342" eb="344">
      <t>オスイ</t>
    </rPh>
    <rPh sb="344" eb="346">
      <t>ショリ</t>
    </rPh>
    <rPh sb="346" eb="347">
      <t>ヒ</t>
    </rPh>
    <rPh sb="348" eb="350">
      <t>セツゲン</t>
    </rPh>
    <rPh sb="352" eb="354">
      <t>ヒツヨウ</t>
    </rPh>
    <rPh sb="360" eb="363">
      <t>スイセンカ</t>
    </rPh>
    <rPh sb="363" eb="364">
      <t>リツ</t>
    </rPh>
    <rPh sb="366" eb="368">
      <t>ルイジ</t>
    </rPh>
    <rPh sb="368" eb="370">
      <t>ダンタイ</t>
    </rPh>
    <rPh sb="370" eb="373">
      <t>ヘイキンチ</t>
    </rPh>
    <rPh sb="374" eb="375">
      <t>クラ</t>
    </rPh>
    <rPh sb="389" eb="391">
      <t>セイビ</t>
    </rPh>
    <rPh sb="391" eb="393">
      <t>チク</t>
    </rPh>
    <rPh sb="394" eb="396">
      <t>キョウヨウ</t>
    </rPh>
    <rPh sb="400" eb="402">
      <t>ゾウカ</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</si>
  <si>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4"/>
  </si>
  <si>
    <t>・経営の健全性・効率性については、平成26年度は経費回収率の増加、汚水処理原価の減少により収益的収支比率の増加となったが、収支不足が生じている状況が続いている。今後は人口減少、節水意識の高揚などにより経営環境が厳しくなることが予想されるため、水洗化率の向上を図るなど収入確保に取り組み、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t>
    <rPh sb="1" eb="3">
      <t>ケイエイ</t>
    </rPh>
    <rPh sb="4" eb="7">
      <t>ケンゼンセイ</t>
    </rPh>
    <rPh sb="8" eb="11">
      <t>コウリツセイ</t>
    </rPh>
    <rPh sb="17" eb="19">
      <t>ヘイセイ</t>
    </rPh>
    <rPh sb="21" eb="23">
      <t>ネンド</t>
    </rPh>
    <rPh sb="24" eb="26">
      <t>ケイヒ</t>
    </rPh>
    <rPh sb="26" eb="28">
      <t>カイシュウ</t>
    </rPh>
    <rPh sb="28" eb="29">
      <t>リツ</t>
    </rPh>
    <rPh sb="30" eb="32">
      <t>ゾウカ</t>
    </rPh>
    <rPh sb="45" eb="48">
      <t>シュウエキテキ</t>
    </rPh>
    <rPh sb="48" eb="50">
      <t>シュウシ</t>
    </rPh>
    <rPh sb="50" eb="52">
      <t>ヒリツ</t>
    </rPh>
    <rPh sb="53" eb="55">
      <t>ゾウカ</t>
    </rPh>
    <rPh sb="66" eb="67">
      <t>ショウ</t>
    </rPh>
    <rPh sb="71" eb="73">
      <t>ジョウキョウ</t>
    </rPh>
    <rPh sb="80" eb="82">
      <t>コンゴ</t>
    </rPh>
    <rPh sb="83" eb="85">
      <t>ジンコウ</t>
    </rPh>
    <rPh sb="85" eb="87">
      <t>ゲンショウ</t>
    </rPh>
    <rPh sb="88" eb="90">
      <t>セッスイ</t>
    </rPh>
    <rPh sb="90" eb="92">
      <t>イシキ</t>
    </rPh>
    <rPh sb="93" eb="95">
      <t>コウヨウ</t>
    </rPh>
    <rPh sb="100" eb="102">
      <t>ケイエイ</t>
    </rPh>
    <rPh sb="102" eb="104">
      <t>カンキョウ</t>
    </rPh>
    <rPh sb="105" eb="106">
      <t>キビ</t>
    </rPh>
    <rPh sb="113" eb="115">
      <t>ヨソウ</t>
    </rPh>
    <rPh sb="143" eb="145">
      <t>イジ</t>
    </rPh>
    <rPh sb="145" eb="148">
      <t>カンリヒ</t>
    </rPh>
    <rPh sb="151" eb="153">
      <t>ショリ</t>
    </rPh>
    <rPh sb="157" eb="159">
      <t>セツゲン</t>
    </rPh>
    <rPh sb="161" eb="162">
      <t>サラ</t>
    </rPh>
    <rPh sb="164" eb="166">
      <t>ケイエイ</t>
    </rPh>
    <rPh sb="167" eb="169">
      <t>カイゼン</t>
    </rPh>
    <rPh sb="174" eb="176">
      <t>ヒツヨウ</t>
    </rPh>
    <rPh sb="182" eb="185">
      <t>ロウキュウカ</t>
    </rPh>
    <rPh sb="186" eb="188">
      <t>ジョウキョウ</t>
    </rPh>
    <rPh sb="194" eb="196">
      <t>コンゴ</t>
    </rPh>
    <rPh sb="196" eb="197">
      <t>カン</t>
    </rPh>
    <rPh sb="197" eb="198">
      <t>キョ</t>
    </rPh>
    <rPh sb="199" eb="201">
      <t>ケイカ</t>
    </rPh>
    <rPh sb="201" eb="203">
      <t>ネンスウ</t>
    </rPh>
    <rPh sb="204" eb="205">
      <t>フ</t>
    </rPh>
    <rPh sb="212" eb="213">
      <t>フ</t>
    </rPh>
    <rPh sb="217" eb="218">
      <t>チョウ</t>
    </rPh>
    <rPh sb="218" eb="221">
      <t>ジュミョウカ</t>
    </rPh>
    <rPh sb="222" eb="224">
      <t>コウシン</t>
    </rPh>
    <rPh sb="224" eb="226">
      <t>トウシ</t>
    </rPh>
    <rPh sb="227" eb="229">
      <t>ケイカク</t>
    </rPh>
    <rPh sb="229" eb="230">
      <t>テキ</t>
    </rPh>
    <rPh sb="231" eb="233">
      <t>ジッシ</t>
    </rPh>
    <rPh sb="237" eb="2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</si>
</sst>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29504"/>
        <c:axId val="418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41829504"/>
        <c:axId val="41831424"/>
      </c:lineChart>
      <c:dateAx>
        <c:axId val="41829504"/>
        <c:scaling>
          <c:orientation val="minMax"/>
        </c:scaling>
        <c:delete val="1"/>
        <c:axPos val="b"/>
        <c:numFmt formatCode="ge" sourceLinked="1"/>
        <c:majorTickMark val="none"/>
        <c:minorTickMark val="none"/>
        <c:tickLblPos val="none"/>
        <c:crossAx val="41831424"/>
        <c:crosses val="autoZero"/>
        <c:auto val="1"/>
        <c:lblOffset val="100"/>
        <c:baseTimeUnit val="years"/>
      </c:dateAx>
      <c:valAx>
        <c:axId val="41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79.67</c:v>
                </c:pt>
                <c:pt idx="1">
                  <c:v>77.02</c:v>
                </c:pt>
                <c:pt idx="2">
                  <c:v>87.1</c:v>
                </c:pt>
                <c:pt idx="3">
                  <c:v>87.06</c:v>
                </c:pt>
                <c:pt idx="4">
                  <c:v>88.58</c:v>
                </c:pt>
              </c:numCache>
            </c:numRef>
          </c:val>
        </c:ser>
        <c:dLbls>
          <c:showLegendKey val="0"/>
          <c:showVal val="0"/>
          <c:showCatName val="0"/>
          <c:showSerName val="0"/>
          <c:showPercent val="0"/>
          <c:showBubbleSize val="0"/>
        </c:dLbls>
        <c:gapWidth val="150"/>
        <c:axId val="75754496"/>
        <c:axId val="77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54496"/>
        <c:axId val="77705984"/>
      </c:lineChart>
      <c:dateAx>
        <c:axId val="75754496"/>
        <c:scaling>
          <c:orientation val="minMax"/>
        </c:scaling>
        <c:delete val="1"/>
        <c:axPos val="b"/>
        <c:numFmt formatCode="ge" sourceLinked="1"/>
        <c:majorTickMark val="none"/>
        <c:minorTickMark val="none"/>
        <c:tickLblPos val="none"/>
        <c:crossAx val="77705984"/>
        <c:crosses val="autoZero"/>
        <c:auto val="1"/>
        <c:lblOffset val="100"/>
        <c:baseTimeUnit val="years"/>
      </c:dateAx>
      <c:valAx>
        <c:axId val="77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396672"/>
        <c:axId val="38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96672"/>
        <c:axId val="38398208"/>
      </c:lineChart>
      <c:dateAx>
        <c:axId val="38396672"/>
        <c:scaling>
          <c:orientation val="minMax"/>
        </c:scaling>
        <c:delete val="1"/>
        <c:axPos val="b"/>
        <c:numFmt formatCode="ge" sourceLinked="1"/>
        <c:majorTickMark val="none"/>
        <c:minorTickMark val="none"/>
        <c:tickLblPos val="none"/>
        <c:crossAx val="38398208"/>
        <c:crosses val="autoZero"/>
        <c:auto val="1"/>
        <c:lblOffset val="100"/>
        <c:baseTimeUnit val="years"/>
      </c:dateAx>
      <c:valAx>
        <c:axId val="38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417536"/>
        <c:axId val="384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17536"/>
        <c:axId val="38419072"/>
      </c:lineChart>
      <c:dateAx>
        <c:axId val="38417536"/>
        <c:scaling>
          <c:orientation val="minMax"/>
        </c:scaling>
        <c:delete val="1"/>
        <c:axPos val="b"/>
        <c:numFmt formatCode="ge" sourceLinked="1"/>
        <c:majorTickMark val="none"/>
        <c:minorTickMark val="none"/>
        <c:tickLblPos val="none"/>
        <c:crossAx val="38419072"/>
        <c:crosses val="autoZero"/>
        <c:auto val="1"/>
        <c:lblOffset val="100"/>
        <c:baseTimeUnit val="years"/>
      </c:dateAx>
      <c:valAx>
        <c:axId val="384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446592"/>
        <c:axId val="384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46592"/>
        <c:axId val="38448128"/>
      </c:lineChart>
      <c:dateAx>
        <c:axId val="38446592"/>
        <c:scaling>
          <c:orientation val="minMax"/>
        </c:scaling>
        <c:delete val="1"/>
        <c:axPos val="b"/>
        <c:numFmt formatCode="ge" sourceLinked="1"/>
        <c:majorTickMark val="none"/>
        <c:minorTickMark val="none"/>
        <c:tickLblPos val="none"/>
        <c:crossAx val="38448128"/>
        <c:crosses val="autoZero"/>
        <c:auto val="1"/>
        <c:lblOffset val="100"/>
        <c:baseTimeUnit val="years"/>
      </c:dateAx>
      <c:valAx>
        <c:axId val="384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389440"/>
        <c:axId val="406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389440"/>
        <c:axId val="40640512"/>
      </c:lineChart>
      <c:dateAx>
        <c:axId val="39389440"/>
        <c:scaling>
          <c:orientation val="minMax"/>
        </c:scaling>
        <c:delete val="1"/>
        <c:axPos val="b"/>
        <c:numFmt formatCode="ge" sourceLinked="1"/>
        <c:majorTickMark val="none"/>
        <c:minorTickMark val="none"/>
        <c:tickLblPos val="none"/>
        <c:crossAx val="40640512"/>
        <c:crosses val="autoZero"/>
        <c:auto val="1"/>
        <c:lblOffset val="100"/>
        <c:baseTimeUnit val="years"/>
      </c:dateAx>
      <c:valAx>
        <c:axId val="406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633.71</c:v>
                </c:pt>
                <c:pt idx="1">
                  <c:v>487.43</c:v>
                </c:pt>
                <c:pt idx="2">
                  <c:v>497.66</c:v>
                </c:pt>
                <c:pt idx="3">
                  <c:v>492.2</c:v>
                </c:pt>
                <c:pt idx="4">
                  <c:v>459.23</c:v>
                </c:pt>
              </c:numCache>
            </c:numRef>
          </c:val>
        </c:ser>
        <c:dLbls>
          <c:showLegendKey val="0"/>
          <c:showVal val="0"/>
          <c:showCatName val="0"/>
          <c:showSerName val="0"/>
          <c:showPercent val="0"/>
          <c:showBubbleSize val="0"/>
        </c:dLbls>
        <c:gapWidth val="150"/>
        <c:axId val="40688256"/>
        <c:axId val="412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1934.33</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40688256"/>
        <c:axId val="41243008"/>
      </c:lineChart>
      <c:dateAx>
        <c:axId val="40688256"/>
        <c:scaling>
          <c:orientation val="minMax"/>
        </c:scaling>
        <c:delete val="1"/>
        <c:axPos val="b"/>
        <c:numFmt formatCode="ge" sourceLinked="1"/>
        <c:majorTickMark val="none"/>
        <c:minorTickMark val="none"/>
        <c:tickLblPos val="none"/>
        <c:crossAx val="41243008"/>
        <c:crosses val="autoZero"/>
        <c:auto val="1"/>
        <c:lblOffset val="100"/>
        <c:baseTimeUnit val="years"/>
      </c:dateAx>
      <c:valAx>
        <c:axId val="412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64.67</c:v>
                </c:pt>
                <c:pt idx="1">
                  <c:v>76.62</c:v>
                </c:pt>
                <c:pt idx="2">
                  <c:v>76.59</c:v>
                </c:pt>
                <c:pt idx="3">
                  <c:v>76.010000000000005</c:v>
                </c:pt>
                <c:pt idx="4">
                  <c:v>78.989999999999995</c:v>
                </c:pt>
              </c:numCache>
            </c:numRef>
          </c:val>
        </c:ser>
        <c:dLbls>
          <c:showLegendKey val="0"/>
          <c:showVal val="0"/>
          <c:showCatName val="0"/>
          <c:showSerName val="0"/>
          <c:showPercent val="0"/>
          <c:showBubbleSize val="0"/>
        </c:dLbls>
        <c:gapWidth val="150"/>
        <c:axId val="41380480"/>
        <c:axId val="414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71.09</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41380480"/>
        <c:axId val="41488768"/>
      </c:lineChart>
      <c:dateAx>
        <c:axId val="41380480"/>
        <c:scaling>
          <c:orientation val="minMax"/>
        </c:scaling>
        <c:delete val="1"/>
        <c:axPos val="b"/>
        <c:numFmt formatCode="ge" sourceLinked="1"/>
        <c:majorTickMark val="none"/>
        <c:minorTickMark val="none"/>
        <c:tickLblPos val="none"/>
        <c:crossAx val="41488768"/>
        <c:crosses val="autoZero"/>
        <c:auto val="1"/>
        <c:lblOffset val="100"/>
        <c:baseTimeUnit val="years"/>
      </c:dateAx>
      <c:valAx>
        <c:axId val="414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205.53</c:v>
                </c:pt>
                <c:pt idx="1">
                  <c:v>170.5</c:v>
                </c:pt>
                <c:pt idx="2">
                  <c:v>169.04</c:v>
                </c:pt>
                <c:pt idx="3">
                  <c:v>169.05</c:v>
                </c:pt>
                <c:pt idx="4">
                  <c:v>166.72</c:v>
                </c:pt>
              </c:numCache>
            </c:numRef>
          </c:val>
        </c:ser>
        <c:dLbls>
          <c:showLegendKey val="0"/>
          <c:showVal val="0"/>
          <c:showCatName val="0"/>
          <c:showSerName val="0"/>
          <c:showPercent val="0"/>
          <c:showBubbleSize val="0"/>
        </c:dLbls>
        <c:gapWidth val="150"/>
        <c:axId val="41507456"/>
        <c:axId val="415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211.68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41507456"/>
        <c:axId val="41513344"/>
      </c:lineChart>
      <c:dateAx>
        <c:axId val="41507456"/>
        <c:scaling>
          <c:orientation val="minMax"/>
        </c:scaling>
        <c:delete val="1"/>
        <c:axPos val="b"/>
        <c:numFmt formatCode="ge" sourceLinked="1"/>
        <c:majorTickMark val="none"/>
        <c:minorTickMark val="none"/>
        <c:tickLblPos val="none"/>
        <c:crossAx val="41513344"/>
        <c:crosses val="autoZero"/>
        <c:auto val="1"/>
        <c:lblOffset val="100"/>
        <c:baseTimeUnit val="years"/>
      </c:dateAx>
      <c:valAx>
        <c:axId val="41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51.46</c:v>
                </c:pt>
                <c:pt idx="1">
                  <c:v>51.29</c:v>
                </c:pt>
                <c:pt idx="2">
                  <c:v>51.8</c:v>
                </c:pt>
                <c:pt idx="3">
                  <c:v>49.86</c:v>
                </c:pt>
                <c:pt idx="4">
                  <c:v>47.53</c:v>
                </c:pt>
              </c:numCache>
            </c:numRef>
          </c:val>
        </c:ser>
        <c:dLbls>
          <c:showLegendKey val="0"/>
          <c:showVal val="0"/>
          <c:showCatName val="0"/>
          <c:showSerName val="0"/>
          <c:showPercent val="0"/>
          <c:showBubbleSize val="0"/>
        </c:dLbls>
        <c:gapWidth val="150"/>
        <c:axId val="41540608"/>
        <c:axId val="415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20.66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41540608"/>
        <c:axId val="41546496"/>
      </c:lineChart>
      <c:dateAx>
        <c:axId val="41540608"/>
        <c:scaling>
          <c:orientation val="minMax"/>
        </c:scaling>
        <c:delete val="1"/>
        <c:axPos val="b"/>
        <c:numFmt formatCode="ge" sourceLinked="1"/>
        <c:majorTickMark val="none"/>
        <c:minorTickMark val="none"/>
        <c:tickLblPos val="none"/>
        <c:crossAx val="41546496"/>
        <c:crosses val="autoZero"/>
        <c:auto val="1"/>
        <c:lblOffset val="100"/>
        <c:baseTimeUnit val="years"/>
      </c:dateAx>
      <c:valAx>
        <c:axId val="41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93.89</c:v>
                </c:pt>
                <c:pt idx="1">
                  <c:v>92.31</c:v>
                </c:pt>
                <c:pt idx="2">
                  <c:v>93.68</c:v>
                </c:pt>
                <c:pt idx="3">
                  <c:v>94.61</c:v>
                </c:pt>
                <c:pt idx="4">
                  <c:v>95.08</c:v>
                </c:pt>
              </c:numCache>
            </c:numRef>
          </c:val>
        </c:ser>
        <c:dLbls>
          <c:showLegendKey val="0"/>
          <c:showVal val="0"/>
          <c:showCatName val="0"/>
          <c:showSerName val="0"/>
          <c:showPercent val="0"/>
          <c:showBubbleSize val="0"/>
        </c:dLbls>
        <c:gapWidth val="150"/>
        <c:axId val="41659776"/>
        <c:axId val="418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41659776"/>
        <c:axId val="41841792"/>
      </c:lineChart>
      <c:dateAx>
        <c:axId val="41659776"/>
        <c:scaling>
          <c:orientation val="minMax"/>
        </c:scaling>
        <c:delete val="1"/>
        <c:axPos val="b"/>
        <c:numFmt formatCode="ge" sourceLinked="1"/>
        <c:majorTickMark val="none"/>
        <c:minorTickMark val="none"/>
        <c:tickLblPos val="none"/>
        <c:crossAx val="41841792"/>
        <c:crosses val="autoZero"/>
        <c:auto val="1"/>
        <c:lblOffset val="100"/>
        <c:baseTimeUnit val="years"/>
      </c:dateAx>
      <c:valAx>
        <c:axId val="418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豊橋市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378890</v>
      </c>
      <c r="AM8" s="47"/>
      <c r="AN8" s="47"/>
      <c r="AO8" s="47"/>
      <c r="AP8" s="47"/>
      <c r="AQ8" s="47"/>
      <c r="AR8" s="47"/>
      <c r="AS8" s="47"/>
      <c r="AT8" s="43">
        <f>データ!S6</f>
        <v>261.86</v>
      </c>
      <c r="AU8" s="43"/>
      <c r="AV8" s="43"/>
      <c r="AW8" s="43"/>
      <c r="AX8" s="43"/>
      <c r="AY8" s="43"/>
      <c r="AZ8" s="43"/>
      <c r="BA8" s="43"/>
      <c r="BB8" s="43">
        <f>データ!T6</f>
        <v>1446.92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v>
      </c>
      <c r="Q10" s="43"/>
      <c r="R10" s="43"/>
      <c r="S10" s="43"/>
      <c r="T10" s="43"/>
      <c r="U10" s="43"/>
      <c r="V10" s="43"/>
      <c r="W10" s="43">
        <f>データ!P6</f>
        <v>96.68</v>
      </c>
      <c r="X10" s="43"/>
      <c r="Y10" s="43"/>
      <c r="Z10" s="43"/>
      <c r="AA10" s="43"/>
      <c r="AB10" s="43"/>
      <c r="AC10" s="43"/>
      <c r="AD10" s="47">
        <f>データ!Q6</f>
        <v>1911</v>
      </c>
      <c r="AE10" s="47"/>
      <c r="AF10" s="47"/>
      <c r="AG10" s="47"/>
      <c r="AH10" s="47"/>
      <c r="AI10" s="47"/>
      <c r="AJ10" s="47"/>
      <c r="AK10" s="2"/>
      <c r="AL10" s="47">
        <f>データ!U6</f>
        <v>14350</v>
      </c>
      <c r="AM10" s="47"/>
      <c r="AN10" s="47"/>
      <c r="AO10" s="47"/>
      <c r="AP10" s="47"/>
      <c r="AQ10" s="47"/>
      <c r="AR10" s="47"/>
      <c r="AS10" s="47"/>
      <c r="AT10" s="43">
        <f>データ!V6</f>
        <v>4.41</v>
      </c>
      <c r="AU10" s="43"/>
      <c r="AV10" s="43"/>
      <c r="AW10" s="43"/>
      <c r="AX10" s="43"/>
      <c r="AY10" s="43"/>
      <c r="AZ10" s="43"/>
      <c r="BA10" s="43"/>
      <c r="BB10" s="43">
        <f>データ!W6</f>
        <v>3253.97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232017</v>
      </c>
      <c r="D6" s="31">
        <f t="shared" si="3"/>
        <v>47</v>
      </c>
      <c r="E6" s="31">
        <f t="shared" si="3"/>
        <v>17</v>
      </c>
      <c r="F6" s="31">
        <f t="shared" si="3"/>
        <v>4</v>
      </c>
      <c r="G6" s="31">
        <f t="shared" si="3"/>
        <v>0</v>
      </c>
      <c r="H6" s="31" t="str">
        <f t="shared" si="3"/>
        <v>愛知県　豊橋市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3.8</v>
      </c>
      <c r="P6" s="32">
        <f t="shared" si="3"/>
        <v>96.68</v>
      </c>
      <c r="Q6" s="32">
        <f t="shared" si="3"/>
        <v>1911</v>
      </c>
      <c r="R6" s="32">
        <f t="shared" si="3"/>
        <v>378890</v>
      </c>
      <c r="S6" s="32">
        <f t="shared" si="3"/>
        <v>261.86</v>
      </c>
      <c r="T6" s="32">
        <f t="shared" si="3"/>
        <v>1446.92</v>
      </c>
      <c r="U6" s="32">
        <f t="shared" si="3"/>
        <v>14350</v>
      </c>
      <c r="V6" s="32">
        <f t="shared" si="3"/>
        <v>4.41</v>
      </c>
      <c r="W6" s="32">
        <f t="shared" si="3"/>
        <v>3253.97</v>
      </c>
      <c r="X6" s="33">
        <f>IF(X7="",NA(),X7)</f>
        <v>79.67</v>
      </c>
      <c r="Y6" s="33">
        <f t="shared" ref="Y6:AG6" si="4">IF(Y7="",NA(),Y7)</f>
        <v>77.02</v>
      </c>
      <c r="Z6" s="33">
        <f t="shared" si="4"/>
        <v>87.1</v>
      </c>
      <c r="AA6" s="33">
        <f t="shared" si="4"/>
        <v>87.06</v>
      </c>
      <c r="AB6" s="33">
        <f t="shared" si="4"/>
        <v>88.58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633.71</v>
      </c>
      <c r="BF6" s="33">
        <f t="shared" ref="BF6:BN6" si="7">IF(BF7="",NA(),BF7)</f>
        <v>487.43</v>
      </c>
      <c r="BG6" s="33">
        <f t="shared" si="7"/>
        <v>497.66</v>
      </c>
      <c r="BH6" s="33">
        <f t="shared" si="7"/>
        <v>492.2</v>
      </c>
      <c r="BI6" s="33">
        <f t="shared" si="7"/>
        <v>459.23</v>
      </c>
      <c r="BJ6" s="33">
        <f t="shared" si="7"/>
        <v>1934.33</v>
      </c>
      <c r="BK6" s="33">
        <f t="shared" si="7"/>
        <v>1733.74</v>
      </c>
      <c r="BL6" s="33">
        <f t="shared" si="7"/>
        <v>1860.94</v>
      </c>
      <c r="BM6" s="33">
        <f t="shared" si="7"/>
        <v>1655.47</v>
      </c>
      <c r="BN6" s="33">
        <f t="shared" si="7"/>
        <v>1504.21</v>
      </c>
      <c r="BO6" s="32" t="str">
        <f>IF(BO7="","",IF(BO7="-","【-】","【"&amp;SUBSTITUTE(TEXT(BO7,"#,##0.00"),"-","△")&amp;"】"))</f>
        <v>【1,479.31】</v>
      </c>
      <c r="BP6" s="33">
        <f>IF(BP7="",NA(),BP7)</f>
        <v>64.67</v>
      </c>
      <c r="BQ6" s="33">
        <f t="shared" ref="BQ6:BY6" si="8">IF(BQ7="",NA(),BQ7)</f>
        <v>76.62</v>
      </c>
      <c r="BR6" s="33">
        <f t="shared" si="8"/>
        <v>76.59</v>
      </c>
      <c r="BS6" s="33">
        <f t="shared" si="8"/>
        <v>76.010000000000005</v>
      </c>
      <c r="BT6" s="33">
        <f t="shared" si="8"/>
        <v>78.989999999999995</v>
      </c>
      <c r="BU6" s="33">
        <f t="shared" si="8"/>
        <v>71.09</v>
      </c>
      <c r="BV6" s="33">
        <f t="shared" si="8"/>
        <v>70.61</v>
      </c>
      <c r="BW6" s="33">
        <f t="shared" si="8"/>
        <v>67</v>
      </c>
      <c r="BX6" s="33">
        <f t="shared" si="8"/>
        <v>67.92</v>
      </c>
      <c r="BY6" s="33">
        <f t="shared" si="8"/>
        <v>67.41</v>
      </c>
      <c r="BZ6" s="32" t="str">
        <f>IF(BZ7="","",IF(BZ7="-","【-】","【"&amp;SUBSTITUTE(TEXT(BZ7,"#,##0.00"),"-","△")&amp;"】"))</f>
        <v>【63.50】</v>
      </c>
      <c r="CA6" s="33">
        <f>IF(CA7="",NA(),CA7)</f>
        <v>205.53</v>
      </c>
      <c r="CB6" s="33">
        <f t="shared" ref="CB6:CJ6" si="9">IF(CB7="",NA(),CB7)</f>
        <v>170.5</v>
      </c>
      <c r="CC6" s="33">
        <f t="shared" si="9"/>
        <v>169.04</v>
      </c>
      <c r="CD6" s="33">
        <f t="shared" si="9"/>
        <v>169.05</v>
      </c>
      <c r="CE6" s="33">
        <f t="shared" si="9"/>
        <v>166.72</v>
      </c>
      <c r="CF6" s="33">
        <f t="shared" si="9"/>
        <v>211.68</v>
      </c>
      <c r="CG6" s="33">
        <f t="shared" si="9"/>
        <v>205.88</v>
      </c>
      <c r="CH6" s="33">
        <f t="shared" si="9"/>
        <v>212.67</v>
      </c>
      <c r="CI6" s="33">
        <f t="shared" si="9"/>
        <v>209.77</v>
      </c>
      <c r="CJ6" s="33">
        <f t="shared" si="9"/>
        <v>216.49</v>
      </c>
      <c r="CK6" s="32" t="str">
        <f>IF(CK7="","",IF(CK7="-","【-】","【"&amp;SUBSTITUTE(TEXT(CK7,"#,##0.00"),"-","△")&amp;"】"))</f>
        <v>【253.12】</v>
      </c>
      <c r="CL6" s="33">
        <f>IF(CL7="",NA(),CL7)</f>
        <v>51.46</v>
      </c>
      <c r="CM6" s="33">
        <f t="shared" ref="CM6:CU6" si="10">IF(CM7="",NA(),CM7)</f>
        <v>51.29</v>
      </c>
      <c r="CN6" s="33">
        <f t="shared" si="10"/>
        <v>51.8</v>
      </c>
      <c r="CO6" s="33">
        <f t="shared" si="10"/>
        <v>49.86</v>
      </c>
      <c r="CP6" s="33">
        <f t="shared" si="10"/>
        <v>47.53</v>
      </c>
      <c r="CQ6" s="33">
        <f t="shared" si="10"/>
        <v>20.66</v>
      </c>
      <c r="CR6" s="33">
        <f t="shared" si="10"/>
        <v>39.950000000000003</v>
      </c>
      <c r="CS6" s="33">
        <f t="shared" si="10"/>
        <v>36.83</v>
      </c>
      <c r="CT6" s="33">
        <f t="shared" si="10"/>
        <v>35.32</v>
      </c>
      <c r="CU6" s="33">
        <f t="shared" si="10"/>
        <v>38.409999999999997</v>
      </c>
      <c r="CV6" s="32" t="str">
        <f>IF(CV7="","",IF(CV7="-","【-】","【"&amp;SUBSTITUTE(TEXT(CV7,"#,##0.00"),"-","△")&amp;"】"))</f>
        <v>【41.06】</v>
      </c>
      <c r="CW6" s="33">
        <f>IF(CW7="",NA(),CW7)</f>
        <v>93.89</v>
      </c>
      <c r="CX6" s="33">
        <f t="shared" ref="CX6:DF6" si="11">IF(CX7="",NA(),CX7)</f>
        <v>92.31</v>
      </c>
      <c r="CY6" s="33">
        <f t="shared" si="11"/>
        <v>93.68</v>
      </c>
      <c r="CZ6" s="33">
        <f t="shared" si="11"/>
        <v>94.61</v>
      </c>
      <c r="DA6" s="33">
        <f t="shared" si="11"/>
        <v>95.08</v>
      </c>
      <c r="DB6" s="33">
        <f t="shared" si="11"/>
        <v>81.72</v>
      </c>
      <c r="DC6" s="33">
        <f t="shared" si="11"/>
        <v>85.03</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3">
        <f t="shared" si="14"/>
        <v>0.03</v>
      </c>
      <c r="EL6" s="33">
        <f t="shared" si="14"/>
        <v>0.05</v>
      </c>
      <c r="EM6" s="33">
        <f t="shared" si="14"/>
        <v>7.0000000000000007E-2</v>
      </c>
      <c r="EN6" s="32" t="str">
        <f>IF(EN7="","",IF(EN7="-","【-】","【"&amp;SUBSTITUTE(TEXT(EN7,"#,##0.00"),"-","△")&amp;"】"))</f>
        <v>【0.05】</v>
      </c>
    </row>
    <row r="7" spans="1:144" s="34" customFormat="1">
      <c r="A7" s="26"/>
      <c r="B7" s="35">
        <v>2014</v>
      </c>
      <c r="C7" s="35">
        <v>232017</v>
      </c>
      <c r="D7" s="35">
        <v>47</v>
      </c>
      <c r="E7" s="35">
        <v>17</v>
      </c>
      <c r="F7" s="35">
        <v>4</v>
      </c>
      <c r="G7" s="35">
        <v>0</v>
      </c>
      <c r="H7" s="35" t="s">
        <v>96</v>
      </c>
      <c r="I7" s="35" t="s">
        <v>97</v>
      </c>
      <c r="J7" s="35" t="s">
        <v>98</v>
      </c>
      <c r="K7" s="35" t="s">
        <v>99</v>
      </c>
      <c r="L7" s="35" t="s">
        <v>100</v>
      </c>
      <c r="M7" s="36" t="s">
        <v>101</v>
      </c>
      <c r="N7" s="36" t="s">
        <v>102</v>
      </c>
      <c r="O7" s="36">
        <v>3.8</v>
      </c>
      <c r="P7" s="36">
        <v>96.68</v>
      </c>
      <c r="Q7" s="36">
        <v>1911</v>
      </c>
      <c r="R7" s="36">
        <v>378890</v>
      </c>
      <c r="S7" s="36">
        <v>261.86</v>
      </c>
      <c r="T7" s="36">
        <v>1446.92</v>
      </c>
      <c r="U7" s="36">
        <v>14350</v>
      </c>
      <c r="V7" s="36">
        <v>4.41</v>
      </c>
      <c r="W7" s="36">
        <v>3253.97</v>
      </c>
      <c r="X7" s="36">
        <v>79.67</v>
      </c>
      <c r="Y7" s="36">
        <v>77.02</v>
      </c>
      <c r="Z7" s="36">
        <v>87.1</v>
      </c>
      <c r="AA7" s="36">
        <v>87.06</v>
      </c>
      <c r="AB7" s="36">
        <v>88.58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633.71</v>
      </c>
      <c r="BF7" s="36">
        <v>487.43</v>
      </c>
      <c r="BG7" s="36">
        <v>497.66</v>
      </c>
      <c r="BH7" s="36">
        <v>492.2</v>
      </c>
      <c r="BI7" s="36">
        <v>459.23</v>
      </c>
      <c r="BJ7" s="36">
        <v>1934.33</v>
      </c>
      <c r="BK7" s="36">
        <v>1733.74</v>
      </c>
      <c r="BL7" s="36">
        <v>1860.94</v>
      </c>
      <c r="BM7" s="36">
        <v>1655.47</v>
      </c>
      <c r="BN7" s="36">
        <v>1504.21</v>
      </c>
      <c r="BO7" s="36">
        <v>1479.31</v>
      </c>
      <c r="BP7" s="36">
        <v>64.67</v>
      </c>
      <c r="BQ7" s="36">
        <v>76.62</v>
      </c>
      <c r="BR7" s="36">
        <v>76.59</v>
      </c>
      <c r="BS7" s="36">
        <v>76.010000000000005</v>
      </c>
      <c r="BT7" s="36">
        <v>78.989999999999995</v>
      </c>
      <c r="BU7" s="36">
        <v>71.09</v>
      </c>
      <c r="BV7" s="36">
        <v>70.61</v>
      </c>
      <c r="BW7" s="36">
        <v>67</v>
      </c>
      <c r="BX7" s="36">
        <v>67.92</v>
      </c>
      <c r="BY7" s="36">
        <v>67.41</v>
      </c>
      <c r="BZ7" s="36">
        <v>63.5</v>
      </c>
      <c r="CA7" s="36">
        <v>205.53</v>
      </c>
      <c r="CB7" s="36">
        <v>170.5</v>
      </c>
      <c r="CC7" s="36">
        <v>169.04</v>
      </c>
      <c r="CD7" s="36">
        <v>169.05</v>
      </c>
      <c r="CE7" s="36">
        <v>166.72</v>
      </c>
      <c r="CF7" s="36">
        <v>211.68</v>
      </c>
      <c r="CG7" s="36">
        <v>205.88</v>
      </c>
      <c r="CH7" s="36">
        <v>212.67</v>
      </c>
      <c r="CI7" s="36">
        <v>209.77</v>
      </c>
      <c r="CJ7" s="36">
        <v>216.49</v>
      </c>
      <c r="CK7" s="36">
        <v>253.12</v>
      </c>
      <c r="CL7" s="36">
        <v>51.46</v>
      </c>
      <c r="CM7" s="36">
        <v>51.29</v>
      </c>
      <c r="CN7" s="36">
        <v>51.8</v>
      </c>
      <c r="CO7" s="36">
        <v>49.86</v>
      </c>
      <c r="CP7" s="36">
        <v>47.53</v>
      </c>
      <c r="CQ7" s="36">
        <v>20.66</v>
      </c>
      <c r="CR7" s="36">
        <v>39.950000000000003</v>
      </c>
      <c r="CS7" s="36">
        <v>36.83</v>
      </c>
      <c r="CT7" s="36">
        <v>35.32</v>
      </c>
      <c r="CU7" s="36">
        <v>38.409999999999997</v>
      </c>
      <c r="CV7" s="36">
        <v>41.06</v>
      </c>
      <c r="CW7" s="36">
        <v>93.89</v>
      </c>
      <c r="CX7" s="36">
        <v>92.31</v>
      </c>
      <c r="CY7" s="36">
        <v>93.68</v>
      </c>
      <c r="CZ7" s="36">
        <v>94.61</v>
      </c>
      <c r="DA7" s="36">
        <v>95.08</v>
      </c>
      <c r="DB7" s="36">
        <v>81.72</v>
      </c>
      <c r="DC7" s="36">
        <v>85.03</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2016-02-25T04:00:55Z</cp:lastPrinted>
  <dcterms:created xsi:type="dcterms:W3CDTF">2016-02-03T09:04:21Z</dcterms:created>
  <dcterms:modified xsi:type="dcterms:W3CDTF">2016-02-25T04:01:02Z</dcterms:modified>
  <cp:category/>
</cp:coreProperties>
</file>