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<sst xmlns="http://schemas.openxmlformats.org/spreadsheetml/2006/main" count="221" uniqueCount="111">
  <si>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</si>
  <si>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</si>
  <si>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</si>
  <si>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</si>
  <si>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</si>
  <si>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</si>
  <si>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</si>
  <si>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</si>
  <si>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</si>
  <si>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</si>
  <si>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</si>
  <si>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</si>
  <si>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</si>
  <si>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</si>
  <si>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</si>
  <si>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</si>
  <si>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</si>
  <si>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</si>
  <si>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</si>
  <si>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</si>
  <si>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</si>
  <si>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</si>
  <si>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</si>
  <si>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</si>
  <si>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</si>
  <si>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</si>
  <si>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</si>
  <si>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</si>
  <si>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</si>
  <si>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</si>
  <si>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</si>
  <si>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</si>
  <si>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</si>
  <si>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</si>
  <si>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</si>
  <si>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</si>
  <si>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</si>
  <si>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</si>
  <si>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</si>
  <si>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</si>
  <si>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</si>
  <si>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</si>
  <si>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</si>
  <si>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</si>
  <si>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</si>
  <si>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</si>
  <si>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</si>
  <si>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</si>
  <si>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</si>
  <si>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</si>
  <si>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</si>
  <si>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</si>
  <si>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</si>
  <si>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</si>
  <si>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</si>
  <si>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</si>
  <si>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</si>
  <si>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</si>
  <si>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</si>
  <si>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</si>
  <si>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</si>
  <si>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</si>
  <si>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</si>
  <si>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</si>
  <si>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</si>
  <si>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</si>
  <si>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</si>
  <si>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</si>
  <si>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</si>
  <si>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</si>
  <si>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</si>
  <si>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</si>
  <si>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</si>
  <si>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</si>
  <si>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</si>
  <si>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</si>
  <si>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</si>
  <si>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</si>
  <si>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</si>
  <si>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</si>
  <si>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</si>
  <si>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</si>
  <si>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</si>
  <si>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</si>
  <si>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</si>
  <si>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</si>
  <si>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</si>
  <si>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</si>
  <si>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</si>
  <si>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</si>
  <si>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</si>
  <si>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</si>
  <si>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</si>
  <si>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</si>
  <si>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</si>
  <si>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</si>
  <si>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愛知県　豊橋市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</si>
  <si>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</si>
  <si>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</si>
  <si>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</si>
  <si>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</si>
  <si>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</si>
  <si>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</si>
  <si>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</si>
  <si>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</si>
  <si>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</si>
  <si>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</si>
  <si>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</si>
  <si>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収益的収支比率は、収支不足が生じている状況が続いているが、平成26年度においては前年度から0.53ポイント増加した。これは整備地区の一部供用開始によるもので、分母である総費用が維持管理費の増などにより増加したが、分子である総収益が一般会計繰入金の増などにより増加し、分子の増加率の方が高かったためである。
・企業債残高対事業規模比率は、類似団体平均値と比べ低い水準を保てているが、今後も施設の更新等が必要となるため、引き続き計画的な投資を行っていく。
・経費回収率は、類似団体平均値を上回っているが、平成26年度において前年度から4.82ポイント減少した。また、汚水処理原価は類似団体平均値を下回っているが、平成26年度において前年度から13.67ポイント増加した。これらは整備地区の一部供用開始により、汚水処理費が増加したためである。今後は当該地区の使用料や有収水量の増が見込めるが、更なる事業の健全経営のため、維持管理費等の削減を図り汚水処理費を節減する必要がある。
・水洗化率は、類似団体平均値と比べて高い水準を満たしており、整備地区の進捗に伴い増加していく見込みである。</t>
    <rPh sb="1" eb="3">
      <t>シュウエキ</t>
    </rPh>
    <rPh sb="3" eb="4">
      <t>テキ</t>
    </rPh>
    <rPh sb="4" eb="6">
      <t>シュウシ</t>
    </rPh>
    <rPh sb="6" eb="8">
      <t>ヒリツ</t>
    </rPh>
    <rPh sb="10" eb="12">
      <t>シュウシ</t>
    </rPh>
    <rPh sb="12" eb="14">
      <t>フソク</t>
    </rPh>
    <rPh sb="15" eb="16">
      <t>ショウ</t>
    </rPh>
    <rPh sb="20" eb="22">
      <t>ジョウキョウ</t>
    </rPh>
    <rPh sb="23" eb="24">
      <t>ツヅ</t>
    </rPh>
    <rPh sb="30" eb="32">
      <t>ヘイセイ</t>
    </rPh>
    <rPh sb="34" eb="36">
      <t>ネンド</t>
    </rPh>
    <rPh sb="41" eb="44">
      <t>ゼンネンド</t>
    </rPh>
    <rPh sb="54" eb="56">
      <t>ゾウカ</t>
    </rPh>
    <rPh sb="64" eb="66">
      <t>チク</t>
    </rPh>
    <rPh sb="67" eb="69">
      <t>イチブ</t>
    </rPh>
    <rPh sb="69" eb="71">
      <t>キョウヨウ</t>
    </rPh>
    <rPh sb="71" eb="73">
      <t>カイシ</t>
    </rPh>
    <rPh sb="86" eb="88">
      <t>ヒヨウ</t>
    </rPh>
    <rPh sb="89" eb="91">
      <t>イジ</t>
    </rPh>
    <rPh sb="91" eb="94">
      <t>カンリヒ</t>
    </rPh>
    <rPh sb="95" eb="96">
      <t>ゾウ</t>
    </rPh>
    <rPh sb="101" eb="103">
      <t>ゾウカ</t>
    </rPh>
    <rPh sb="107" eb="109">
      <t>ブンシ</t>
    </rPh>
    <rPh sb="112" eb="115">
      <t>ソウシュウエキ</t>
    </rPh>
    <rPh sb="116" eb="118">
      <t>イッパン</t>
    </rPh>
    <rPh sb="118" eb="120">
      <t>カイケイ</t>
    </rPh>
    <rPh sb="120" eb="122">
      <t>クリイレ</t>
    </rPh>
    <rPh sb="122" eb="123">
      <t>キン</t>
    </rPh>
    <rPh sb="124" eb="125">
      <t>ゾウ</t>
    </rPh>
    <rPh sb="134" eb="136">
      <t>ブンシ</t>
    </rPh>
    <rPh sb="137" eb="139">
      <t>ゾウカ</t>
    </rPh>
    <rPh sb="139" eb="140">
      <t>リツ</t>
    </rPh>
    <rPh sb="141" eb="142">
      <t>ホウ</t>
    </rPh>
    <rPh sb="143" eb="144">
      <t>タカ</t>
    </rPh>
    <rPh sb="155" eb="157">
      <t>キギョウ</t>
    </rPh>
    <rPh sb="157" eb="158">
      <t>サイ</t>
    </rPh>
    <rPh sb="158" eb="160">
      <t>ザンダカ</t>
    </rPh>
    <rPh sb="160" eb="161">
      <t>タイ</t>
    </rPh>
    <rPh sb="161" eb="163">
      <t>ジギョウ</t>
    </rPh>
    <rPh sb="163" eb="165">
      <t>キボ</t>
    </rPh>
    <rPh sb="165" eb="167">
      <t>ヒリツ</t>
    </rPh>
    <rPh sb="169" eb="171">
      <t>ルイジ</t>
    </rPh>
    <rPh sb="171" eb="173">
      <t>ダンタイ</t>
    </rPh>
    <rPh sb="173" eb="176">
      <t>ヘイキンチ</t>
    </rPh>
    <rPh sb="177" eb="178">
      <t>クラ</t>
    </rPh>
    <rPh sb="179" eb="180">
      <t>ヒク</t>
    </rPh>
    <rPh sb="181" eb="183">
      <t>スイジュン</t>
    </rPh>
    <rPh sb="184" eb="185">
      <t>タモ</t>
    </rPh>
    <rPh sb="191" eb="193">
      <t>コンゴ</t>
    </rPh>
    <rPh sb="194" eb="196">
      <t>シセツ</t>
    </rPh>
    <rPh sb="197" eb="199">
      <t>コウシン</t>
    </rPh>
    <rPh sb="199" eb="200">
      <t>トウ</t>
    </rPh>
    <rPh sb="201" eb="203">
      <t>ヒツヨウ</t>
    </rPh>
    <rPh sb="209" eb="210">
      <t>ヒ</t>
    </rPh>
    <rPh sb="211" eb="212">
      <t>ツヅ</t>
    </rPh>
    <rPh sb="213" eb="216">
      <t>ケイカクテキ</t>
    </rPh>
    <rPh sb="217" eb="219">
      <t>トウシ</t>
    </rPh>
    <rPh sb="220" eb="221">
      <t>オコナ</t>
    </rPh>
    <rPh sb="228" eb="230">
      <t>ケイヒ</t>
    </rPh>
    <rPh sb="230" eb="232">
      <t>カイシュウ</t>
    </rPh>
    <rPh sb="232" eb="233">
      <t>リツ</t>
    </rPh>
    <rPh sb="235" eb="237">
      <t>ルイジ</t>
    </rPh>
    <rPh sb="237" eb="239">
      <t>ダンタイ</t>
    </rPh>
    <rPh sb="239" eb="242">
      <t>ヘイキンチ</t>
    </rPh>
    <rPh sb="243" eb="245">
      <t>ウワマワ</t>
    </rPh>
    <rPh sb="251" eb="253">
      <t>ヘイセイ</t>
    </rPh>
    <rPh sb="255" eb="257">
      <t>ネンド</t>
    </rPh>
    <rPh sb="261" eb="264">
      <t>ゼンネンド</t>
    </rPh>
    <rPh sb="274" eb="276">
      <t>ゲンショウ</t>
    </rPh>
    <rPh sb="282" eb="284">
      <t>オスイ</t>
    </rPh>
    <rPh sb="284" eb="286">
      <t>ショリ</t>
    </rPh>
    <rPh sb="286" eb="288">
      <t>ゲンカ</t>
    </rPh>
    <rPh sb="289" eb="291">
      <t>ルイジ</t>
    </rPh>
    <rPh sb="291" eb="293">
      <t>ダンタイ</t>
    </rPh>
    <rPh sb="293" eb="296">
      <t>ヘイキンチ</t>
    </rPh>
    <rPh sb="297" eb="299">
      <t>シタマワ</t>
    </rPh>
    <rPh sb="305" eb="307">
      <t>ヘイセイ</t>
    </rPh>
    <rPh sb="309" eb="311">
      <t>ネンド</t>
    </rPh>
    <rPh sb="315" eb="318">
      <t>ゼンネンド</t>
    </rPh>
    <rPh sb="329" eb="331">
      <t>ゾウカ</t>
    </rPh>
    <rPh sb="353" eb="355">
      <t>オスイ</t>
    </rPh>
    <rPh sb="355" eb="357">
      <t>ショリ</t>
    </rPh>
    <rPh sb="357" eb="358">
      <t>ヒ</t>
    </rPh>
    <rPh sb="359" eb="361">
      <t>ゾウカ</t>
    </rPh>
    <rPh sb="369" eb="371">
      <t>コンゴ</t>
    </rPh>
    <rPh sb="372" eb="374">
      <t>トウガイ</t>
    </rPh>
    <rPh sb="374" eb="376">
      <t>チク</t>
    </rPh>
    <rPh sb="377" eb="380">
      <t>シヨウリョウ</t>
    </rPh>
    <rPh sb="381" eb="382">
      <t>ユウ</t>
    </rPh>
    <rPh sb="394" eb="395">
      <t>サラ</t>
    </rPh>
    <rPh sb="397" eb="399">
      <t>ジギョウ</t>
    </rPh>
    <rPh sb="400" eb="402">
      <t>ケンゼン</t>
    </rPh>
    <rPh sb="402" eb="404">
      <t>ケイエイ</t>
    </rPh>
    <rPh sb="408" eb="410">
      <t>イジ</t>
    </rPh>
    <rPh sb="410" eb="413">
      <t>カンリヒ</t>
    </rPh>
    <rPh sb="413" eb="414">
      <t>トウ</t>
    </rPh>
    <rPh sb="415" eb="417">
      <t>サクゲン</t>
    </rPh>
    <rPh sb="418" eb="419">
      <t>ハカ</t>
    </rPh>
    <rPh sb="420" eb="422">
      <t>オスイ</t>
    </rPh>
    <rPh sb="422" eb="424">
      <t>ショリ</t>
    </rPh>
    <rPh sb="424" eb="425">
      <t>ヒ</t>
    </rPh>
    <rPh sb="426" eb="428">
      <t>セツゲン</t>
    </rPh>
    <rPh sb="430" eb="432">
      <t>ヒツヨウ</t>
    </rPh>
    <rPh sb="438" eb="441">
      <t>スイセンカ</t>
    </rPh>
    <rPh sb="441" eb="442">
      <t>リツ</t>
    </rPh>
    <rPh sb="444" eb="446">
      <t>ルイジ</t>
    </rPh>
    <rPh sb="446" eb="448">
      <t>ダンタイ</t>
    </rPh>
    <rPh sb="448" eb="451">
      <t>ヘイキンチ</t>
    </rPh>
    <rPh sb="452" eb="453">
      <t>クラ</t>
    </rPh>
    <rPh sb="467" eb="469">
      <t>セイビ</t>
    </rPh>
    <rPh sb="469" eb="471">
      <t>チク</t>
    </rPh>
    <rPh sb="472" eb="474">
      <t>シンチョク</t>
    </rPh>
    <rPh sb="475" eb="476">
      <t>トモナ</t>
    </rPh>
    <rPh sb="477" eb="479">
      <t>ゾウカ</t>
    </rPh>
    <rPh sb="483" eb="485">
      <t>ミコ</t>
    </rPh>
    <phoneticPr fontId="4"/>
  </si>
  <si>
    <t>・現在のところ管渠の更新投資・老朽化対策の実施はないが、今後は管渠の経過年数が増えていくことを踏まえて、計画的な対策をしていく必要がある。</t>
    <rPh sb="1" eb="3">
      <t>ゲンザイ</t>
    </rPh>
    <rPh sb="7" eb="8">
      <t>カン</t>
    </rPh>
    <rPh sb="8" eb="9">
      <t>キョ</t>
    </rPh>
    <rPh sb="10" eb="12">
      <t>コウシン</t>
    </rPh>
    <rPh sb="12" eb="14">
      <t>トウシ</t>
    </rPh>
    <rPh sb="15" eb="18">
      <t>ロウキュウカ</t>
    </rPh>
    <rPh sb="18" eb="20">
      <t>タイサク</t>
    </rPh>
    <rPh sb="21" eb="23">
      <t>ジッシ</t>
    </rPh>
    <rPh sb="28" eb="30">
      <t>コンゴ</t>
    </rPh>
    <rPh sb="31" eb="32">
      <t>カン</t>
    </rPh>
    <rPh sb="32" eb="33">
      <t>キョ</t>
    </rPh>
    <rPh sb="34" eb="36">
      <t>ケイカ</t>
    </rPh>
    <rPh sb="36" eb="38">
      <t>ネンスウ</t>
    </rPh>
    <rPh sb="39" eb="40">
      <t>フ</t>
    </rPh>
    <rPh sb="47" eb="48">
      <t>フ</t>
    </rPh>
    <rPh sb="52" eb="55">
      <t>ケイカクテキ</t>
    </rPh>
    <rPh sb="56" eb="58">
      <t>タイサク</t>
    </rPh>
    <rPh sb="63" eb="65">
      <t>ヒツヨウ</t>
    </rPh>
    <phoneticPr fontId="4"/>
  </si>
  <si>
    <t>・経営の健全性・効率性については、収支不足が生じている状況が続いており、平成26年度は整備地区の一部供用開始により、経費回収率の減少、汚水処理原価の増加となった。今後も当該地区の整備の進捗に伴い、水洗化率の向上を図るなど収入確保に取り組み、併せて、維持管理費などの処理コストを節減し、経営の改善をしていく必要がある。
・老朽化の状況については、今後管渠の経過年数が増えていくことを踏まえて、長寿命化や更新投資を計画的に実施していく必要がある。</t>
    <rPh sb="1" eb="3">
      <t>ケイエイ</t>
    </rPh>
    <rPh sb="4" eb="7">
      <t>ケンゼンセイ</t>
    </rPh>
    <rPh sb="8" eb="11">
      <t>コウリツセイ</t>
    </rPh>
    <rPh sb="17" eb="19">
      <t>シュウシ</t>
    </rPh>
    <rPh sb="19" eb="21">
      <t>フソク</t>
    </rPh>
    <rPh sb="22" eb="23">
      <t>ショウ</t>
    </rPh>
    <rPh sb="27" eb="29">
      <t>ジョウキョウ</t>
    </rPh>
    <rPh sb="30" eb="31">
      <t>ツヅ</t>
    </rPh>
    <rPh sb="36" eb="38">
      <t>ヘイセイ</t>
    </rPh>
    <rPh sb="40" eb="42">
      <t>ネンド</t>
    </rPh>
    <rPh sb="43" eb="45">
      <t>セイビ</t>
    </rPh>
    <rPh sb="45" eb="47">
      <t>チク</t>
    </rPh>
    <rPh sb="48" eb="50">
      <t>イチブ</t>
    </rPh>
    <rPh sb="50" eb="52">
      <t>キョウヨウ</t>
    </rPh>
    <rPh sb="52" eb="54">
      <t>カイシ</t>
    </rPh>
    <rPh sb="58" eb="60">
      <t>ケイヒ</t>
    </rPh>
    <rPh sb="60" eb="62">
      <t>カイシュウ</t>
    </rPh>
    <rPh sb="62" eb="63">
      <t>リツ</t>
    </rPh>
    <rPh sb="64" eb="66">
      <t>ゲンショウ</t>
    </rPh>
    <rPh sb="81" eb="83">
      <t>コンゴ</t>
    </rPh>
    <rPh sb="84" eb="86">
      <t>トウガイ</t>
    </rPh>
    <rPh sb="86" eb="88">
      <t>チク</t>
    </rPh>
    <rPh sb="89" eb="91">
      <t>セイビ</t>
    </rPh>
    <rPh sb="92" eb="94">
      <t>シンチョク</t>
    </rPh>
    <rPh sb="95" eb="96">
      <t>トモナ</t>
    </rPh>
    <rPh sb="98" eb="101">
      <t>スイセンカ</t>
    </rPh>
    <rPh sb="101" eb="102">
      <t>リツ</t>
    </rPh>
    <rPh sb="103" eb="105">
      <t>コウジョウ</t>
    </rPh>
    <rPh sb="106" eb="107">
      <t>ハカ</t>
    </rPh>
    <rPh sb="110" eb="112">
      <t>シュウニュウ</t>
    </rPh>
    <rPh sb="112" eb="114">
      <t>カクホ</t>
    </rPh>
    <rPh sb="115" eb="116">
      <t>ト</t>
    </rPh>
    <rPh sb="117" eb="118">
      <t>ク</t>
    </rPh>
    <rPh sb="120" eb="121">
      <t>アワ</t>
    </rPh>
    <rPh sb="124" eb="126">
      <t>イジ</t>
    </rPh>
    <rPh sb="126" eb="129">
      <t>カンリヒ</t>
    </rPh>
    <rPh sb="132" eb="134">
      <t>ショリ</t>
    </rPh>
    <rPh sb="138" eb="140">
      <t>セツゲン</t>
    </rPh>
    <rPh sb="142" eb="144">
      <t>ケイエイ</t>
    </rPh>
    <rPh sb="145" eb="147">
      <t>カイゼン</t>
    </rPh>
    <rPh sb="152" eb="154">
      <t>ヒツヨウ</t>
    </rPh>
    <rPh sb="160" eb="163">
      <t>ロウキュウカ</t>
    </rPh>
    <rPh sb="164" eb="166">
      <t>ジョウキョウ</t>
    </rPh>
    <rPh sb="172" eb="174">
      <t>コンゴ</t>
    </rPh>
    <rPh sb="174" eb="175">
      <t>カン</t>
    </rPh>
    <rPh sb="175" eb="176">
      <t>キョ</t>
    </rPh>
    <rPh sb="177" eb="179">
      <t>ケイカ</t>
    </rPh>
    <rPh sb="179" eb="181">
      <t>ネンスウ</t>
    </rPh>
    <rPh sb="182" eb="183">
      <t>フ</t>
    </rPh>
    <rPh sb="190" eb="191">
      <t>フ</t>
    </rPh>
    <rPh sb="195" eb="196">
      <t>チョウ</t>
    </rPh>
    <rPh sb="196" eb="199">
      <t>ジュミョウカ</t>
    </rPh>
    <rPh sb="200" eb="202">
      <t>コウシン</t>
    </rPh>
    <rPh sb="202" eb="204">
      <t>トウシ</t>
    </rPh>
    <rPh sb="205" eb="207">
      <t>ケイカク</t>
    </rPh>
    <rPh sb="207" eb="208">
      <t>テキ</t>
    </rPh>
    <rPh sb="209" eb="211">
      <t>ジッシ</t>
    </rPh>
    <rPh sb="215" eb="217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</si>
</sst>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189504"/>
        <c:axId val="99191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0.03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89504"/>
        <c:axId val="99191040"/>
      </c:lineChart>
      <c:dateAx>
        <c:axId val="99189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191040"/>
        <c:crosses val="autoZero"/>
        <c:auto val="1"/>
        <c:lblOffset val="100"/>
        <c:baseTimeUnit val="years"/>
      </c:dateAx>
      <c:valAx>
        <c:axId val="99191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189504"/>
        <c:crosses val="autoZero"/>
        <c:crossBetween val="between"/>
        <c:majorUnit val="1.0000000000000002E-2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57.61</c:v>
                </c:pt>
                <c:pt idx="1">
                  <c:v>58.46</c:v>
                </c:pt>
                <c:pt idx="2">
                  <c:v>57.25</c:v>
                </c:pt>
                <c:pt idx="3">
                  <c:v>49.34</c:v>
                </c:pt>
                <c:pt idx="4">
                  <c:v>54.13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510976"/>
        <c:axId val="102512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54.23</c:v>
                </c:pt>
                <c:pt idx="1">
                  <c:v>55.2</c:v>
                </c:pt>
                <c:pt idx="2">
                  <c:v>54.74</c:v>
                </c:pt>
                <c:pt idx="3">
                  <c:v>53.78</c:v>
                </c:pt>
                <c:pt idx="4">
                  <c:v>53.24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510976"/>
        <c:axId val="102512512"/>
      </c:lineChart>
      <c:dateAx>
        <c:axId val="102510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512512"/>
        <c:crosses val="autoZero"/>
        <c:auto val="1"/>
        <c:lblOffset val="100"/>
        <c:baseTimeUnit val="years"/>
      </c:dateAx>
      <c:valAx>
        <c:axId val="102512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510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93.32</c:v>
                </c:pt>
                <c:pt idx="1">
                  <c:v>93.72</c:v>
                </c:pt>
                <c:pt idx="2">
                  <c:v>94.13</c:v>
                </c:pt>
                <c:pt idx="3">
                  <c:v>83.68</c:v>
                </c:pt>
                <c:pt idx="4">
                  <c:v>91.2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548224"/>
        <c:axId val="102549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83.61</c:v>
                </c:pt>
                <c:pt idx="1">
                  <c:v>83.73</c:v>
                </c:pt>
                <c:pt idx="2">
                  <c:v>83.88</c:v>
                </c:pt>
                <c:pt idx="3">
                  <c:v>84.06</c:v>
                </c:pt>
                <c:pt idx="4">
                  <c:v>84.07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548224"/>
        <c:axId val="102549760"/>
      </c:lineChart>
      <c:dateAx>
        <c:axId val="102548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549760"/>
        <c:crosses val="autoZero"/>
        <c:auto val="1"/>
        <c:lblOffset val="100"/>
        <c:baseTimeUnit val="years"/>
      </c:dateAx>
      <c:valAx>
        <c:axId val="102549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548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370168884887795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85.27</c:v>
                </c:pt>
                <c:pt idx="1">
                  <c:v>77.25</c:v>
                </c:pt>
                <c:pt idx="2">
                  <c:v>82.37</c:v>
                </c:pt>
                <c:pt idx="3">
                  <c:v>84.41</c:v>
                </c:pt>
                <c:pt idx="4">
                  <c:v>84.94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210368"/>
        <c:axId val="99211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10368"/>
        <c:axId val="99211904"/>
      </c:lineChart>
      <c:dateAx>
        <c:axId val="99210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211904"/>
        <c:crosses val="autoZero"/>
        <c:auto val="1"/>
        <c:lblOffset val="100"/>
        <c:baseTimeUnit val="years"/>
      </c:dateAx>
      <c:valAx>
        <c:axId val="99211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210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87584"/>
        <c:axId val="99589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87584"/>
        <c:axId val="99589120"/>
      </c:lineChart>
      <c:dateAx>
        <c:axId val="99587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589120"/>
        <c:crosses val="autoZero"/>
        <c:auto val="1"/>
        <c:lblOffset val="100"/>
        <c:baseTimeUnit val="years"/>
      </c:dateAx>
      <c:valAx>
        <c:axId val="99589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587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072256"/>
        <c:axId val="10107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72256"/>
        <c:axId val="101078144"/>
      </c:lineChart>
      <c:dateAx>
        <c:axId val="101072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078144"/>
        <c:crosses val="autoZero"/>
        <c:auto val="1"/>
        <c:lblOffset val="100"/>
        <c:baseTimeUnit val="years"/>
      </c:dateAx>
      <c:valAx>
        <c:axId val="10107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072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110528"/>
        <c:axId val="101112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10528"/>
        <c:axId val="101112064"/>
      </c:lineChart>
      <c:dateAx>
        <c:axId val="101110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112064"/>
        <c:crosses val="autoZero"/>
        <c:auto val="1"/>
        <c:lblOffset val="100"/>
        <c:baseTimeUnit val="years"/>
      </c:dateAx>
      <c:valAx>
        <c:axId val="101112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110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147776"/>
        <c:axId val="101149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47776"/>
        <c:axId val="101149312"/>
      </c:lineChart>
      <c:dateAx>
        <c:axId val="101147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149312"/>
        <c:crosses val="autoZero"/>
        <c:auto val="1"/>
        <c:lblOffset val="100"/>
        <c:baseTimeUnit val="years"/>
      </c:dateAx>
      <c:valAx>
        <c:axId val="101149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147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481.52</c:v>
                </c:pt>
                <c:pt idx="1">
                  <c:v>386.57</c:v>
                </c:pt>
                <c:pt idx="2">
                  <c:v>397.39</c:v>
                </c:pt>
                <c:pt idx="3">
                  <c:v>432.1</c:v>
                </c:pt>
                <c:pt idx="4">
                  <c:v>430.76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185024"/>
        <c:axId val="101186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1267.26</c:v>
                </c:pt>
                <c:pt idx="1">
                  <c:v>1239.2</c:v>
                </c:pt>
                <c:pt idx="2">
                  <c:v>1197.82</c:v>
                </c:pt>
                <c:pt idx="3">
                  <c:v>1126.77</c:v>
                </c:pt>
                <c:pt idx="4">
                  <c:v>1044.8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85024"/>
        <c:axId val="101186560"/>
      </c:lineChart>
      <c:dateAx>
        <c:axId val="101185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186560"/>
        <c:crosses val="autoZero"/>
        <c:auto val="1"/>
        <c:lblOffset val="100"/>
        <c:baseTimeUnit val="years"/>
      </c:dateAx>
      <c:valAx>
        <c:axId val="101186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185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77.72</c:v>
                </c:pt>
                <c:pt idx="1">
                  <c:v>77.09</c:v>
                </c:pt>
                <c:pt idx="2">
                  <c:v>77.34</c:v>
                </c:pt>
                <c:pt idx="3">
                  <c:v>72.099999999999994</c:v>
                </c:pt>
                <c:pt idx="4">
                  <c:v>67.28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02272"/>
        <c:axId val="101303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53.42</c:v>
                </c:pt>
                <c:pt idx="1">
                  <c:v>51.56</c:v>
                </c:pt>
                <c:pt idx="2">
                  <c:v>51.03</c:v>
                </c:pt>
                <c:pt idx="3">
                  <c:v>50.9</c:v>
                </c:pt>
                <c:pt idx="4">
                  <c:v>50.82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02272"/>
        <c:axId val="101303808"/>
      </c:lineChart>
      <c:dateAx>
        <c:axId val="101302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303808"/>
        <c:crosses val="autoZero"/>
        <c:auto val="1"/>
        <c:lblOffset val="100"/>
        <c:baseTimeUnit val="years"/>
      </c:dateAx>
      <c:valAx>
        <c:axId val="101303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302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170.59</c:v>
                </c:pt>
                <c:pt idx="1">
                  <c:v>170.98</c:v>
                </c:pt>
                <c:pt idx="2">
                  <c:v>171.62</c:v>
                </c:pt>
                <c:pt idx="3">
                  <c:v>182.25</c:v>
                </c:pt>
                <c:pt idx="4">
                  <c:v>195.92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95904"/>
        <c:axId val="102397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269.12</c:v>
                </c:pt>
                <c:pt idx="1">
                  <c:v>283.26</c:v>
                </c:pt>
                <c:pt idx="2">
                  <c:v>289.60000000000002</c:v>
                </c:pt>
                <c:pt idx="3">
                  <c:v>293.27</c:v>
                </c:pt>
                <c:pt idx="4">
                  <c:v>300.52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95904"/>
        <c:axId val="102397440"/>
      </c:lineChart>
      <c:dateAx>
        <c:axId val="102395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397440"/>
        <c:crosses val="autoZero"/>
        <c:auto val="1"/>
        <c:lblOffset val="100"/>
        <c:baseTimeUnit val="years"/>
      </c:dateAx>
      <c:valAx>
        <c:axId val="102397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395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愛知県　豊橋市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378890</v>
      </c>
      <c r="AM8" s="47"/>
      <c r="AN8" s="47"/>
      <c r="AO8" s="47"/>
      <c r="AP8" s="47"/>
      <c r="AQ8" s="47"/>
      <c r="AR8" s="47"/>
      <c r="AS8" s="47"/>
      <c r="AT8" s="43">
        <f>データ!S6</f>
        <v>261.86</v>
      </c>
      <c r="AU8" s="43"/>
      <c r="AV8" s="43"/>
      <c r="AW8" s="43"/>
      <c r="AX8" s="43"/>
      <c r="AY8" s="43"/>
      <c r="AZ8" s="43"/>
      <c r="BA8" s="43"/>
      <c r="BB8" s="43">
        <f>データ!T6</f>
        <v>1446.92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2.33</v>
      </c>
      <c r="Q10" s="43"/>
      <c r="R10" s="43"/>
      <c r="S10" s="43"/>
      <c r="T10" s="43"/>
      <c r="U10" s="43"/>
      <c r="V10" s="43"/>
      <c r="W10" s="43">
        <f>データ!P6</f>
        <v>92.84</v>
      </c>
      <c r="X10" s="43"/>
      <c r="Y10" s="43"/>
      <c r="Z10" s="43"/>
      <c r="AA10" s="43"/>
      <c r="AB10" s="43"/>
      <c r="AC10" s="43"/>
      <c r="AD10" s="47">
        <f>データ!Q6</f>
        <v>1911</v>
      </c>
      <c r="AE10" s="47"/>
      <c r="AF10" s="47"/>
      <c r="AG10" s="47"/>
      <c r="AH10" s="47"/>
      <c r="AI10" s="47"/>
      <c r="AJ10" s="47"/>
      <c r="AK10" s="2"/>
      <c r="AL10" s="47">
        <f>データ!U6</f>
        <v>8798</v>
      </c>
      <c r="AM10" s="47"/>
      <c r="AN10" s="47"/>
      <c r="AO10" s="47"/>
      <c r="AP10" s="47"/>
      <c r="AQ10" s="47"/>
      <c r="AR10" s="47"/>
      <c r="AS10" s="47"/>
      <c r="AT10" s="43">
        <f>データ!V6</f>
        <v>3.98</v>
      </c>
      <c r="AU10" s="43"/>
      <c r="AV10" s="43"/>
      <c r="AW10" s="43"/>
      <c r="AX10" s="43"/>
      <c r="AY10" s="43"/>
      <c r="AZ10" s="43"/>
      <c r="BA10" s="43"/>
      <c r="BB10" s="43">
        <f>データ!W6</f>
        <v>2210.5500000000002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232017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愛知県　豊橋市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2.33</v>
      </c>
      <c r="P6" s="32">
        <f t="shared" si="3"/>
        <v>92.84</v>
      </c>
      <c r="Q6" s="32">
        <f t="shared" si="3"/>
        <v>1911</v>
      </c>
      <c r="R6" s="32">
        <f t="shared" si="3"/>
        <v>378890</v>
      </c>
      <c r="S6" s="32">
        <f t="shared" si="3"/>
        <v>261.86</v>
      </c>
      <c r="T6" s="32">
        <f t="shared" si="3"/>
        <v>1446.92</v>
      </c>
      <c r="U6" s="32">
        <f t="shared" si="3"/>
        <v>8798</v>
      </c>
      <c r="V6" s="32">
        <f t="shared" si="3"/>
        <v>3.98</v>
      </c>
      <c r="W6" s="32">
        <f t="shared" si="3"/>
        <v>2210.5500000000002</v>
      </c>
      <c r="X6" s="33">
        <f>IF(X7="",NA(),X7)</f>
        <v>85.27</v>
      </c>
      <c r="Y6" s="33">
        <f t="shared" ref="Y6:AG6" si="4">IF(Y7="",NA(),Y7)</f>
        <v>77.25</v>
      </c>
      <c r="Z6" s="33">
        <f t="shared" si="4"/>
        <v>82.37</v>
      </c>
      <c r="AA6" s="33">
        <f t="shared" si="4"/>
        <v>84.41</v>
      </c>
      <c r="AB6" s="33">
        <f t="shared" si="4"/>
        <v>84.94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481.52</v>
      </c>
      <c r="BF6" s="33">
        <f t="shared" ref="BF6:BN6" si="7">IF(BF7="",NA(),BF7)</f>
        <v>386.57</v>
      </c>
      <c r="BG6" s="33">
        <f t="shared" si="7"/>
        <v>397.39</v>
      </c>
      <c r="BH6" s="33">
        <f t="shared" si="7"/>
        <v>432.1</v>
      </c>
      <c r="BI6" s="33">
        <f t="shared" si="7"/>
        <v>430.76</v>
      </c>
      <c r="BJ6" s="33">
        <f t="shared" si="7"/>
        <v>1267.26</v>
      </c>
      <c r="BK6" s="33">
        <f t="shared" si="7"/>
        <v>1239.2</v>
      </c>
      <c r="BL6" s="33">
        <f t="shared" si="7"/>
        <v>1197.82</v>
      </c>
      <c r="BM6" s="33">
        <f t="shared" si="7"/>
        <v>1126.77</v>
      </c>
      <c r="BN6" s="33">
        <f t="shared" si="7"/>
        <v>1044.8</v>
      </c>
      <c r="BO6" s="32" t="str">
        <f>IF(BO7="","",IF(BO7="-","【-】","【"&amp;SUBSTITUTE(TEXT(BO7,"#,##0.00"),"-","△")&amp;"】"))</f>
        <v>【992.47】</v>
      </c>
      <c r="BP6" s="33">
        <f>IF(BP7="",NA(),BP7)</f>
        <v>77.72</v>
      </c>
      <c r="BQ6" s="33">
        <f t="shared" ref="BQ6:BY6" si="8">IF(BQ7="",NA(),BQ7)</f>
        <v>77.09</v>
      </c>
      <c r="BR6" s="33">
        <f t="shared" si="8"/>
        <v>77.34</v>
      </c>
      <c r="BS6" s="33">
        <f t="shared" si="8"/>
        <v>72.099999999999994</v>
      </c>
      <c r="BT6" s="33">
        <f t="shared" si="8"/>
        <v>67.28</v>
      </c>
      <c r="BU6" s="33">
        <f t="shared" si="8"/>
        <v>53.42</v>
      </c>
      <c r="BV6" s="33">
        <f t="shared" si="8"/>
        <v>51.56</v>
      </c>
      <c r="BW6" s="33">
        <f t="shared" si="8"/>
        <v>51.03</v>
      </c>
      <c r="BX6" s="33">
        <f t="shared" si="8"/>
        <v>50.9</v>
      </c>
      <c r="BY6" s="33">
        <f t="shared" si="8"/>
        <v>50.82</v>
      </c>
      <c r="BZ6" s="32" t="str">
        <f>IF(BZ7="","",IF(BZ7="-","【-】","【"&amp;SUBSTITUTE(TEXT(BZ7,"#,##0.00"),"-","△")&amp;"】"))</f>
        <v>【51.49】</v>
      </c>
      <c r="CA6" s="33">
        <f>IF(CA7="",NA(),CA7)</f>
        <v>170.59</v>
      </c>
      <c r="CB6" s="33">
        <f t="shared" ref="CB6:CJ6" si="9">IF(CB7="",NA(),CB7)</f>
        <v>170.98</v>
      </c>
      <c r="CC6" s="33">
        <f t="shared" si="9"/>
        <v>171.62</v>
      </c>
      <c r="CD6" s="33">
        <f t="shared" si="9"/>
        <v>182.25</v>
      </c>
      <c r="CE6" s="33">
        <f t="shared" si="9"/>
        <v>195.92</v>
      </c>
      <c r="CF6" s="33">
        <f t="shared" si="9"/>
        <v>269.12</v>
      </c>
      <c r="CG6" s="33">
        <f t="shared" si="9"/>
        <v>283.26</v>
      </c>
      <c r="CH6" s="33">
        <f t="shared" si="9"/>
        <v>289.60000000000002</v>
      </c>
      <c r="CI6" s="33">
        <f t="shared" si="9"/>
        <v>293.27</v>
      </c>
      <c r="CJ6" s="33">
        <f t="shared" si="9"/>
        <v>300.52</v>
      </c>
      <c r="CK6" s="32" t="str">
        <f>IF(CK7="","",IF(CK7="-","【-】","【"&amp;SUBSTITUTE(TEXT(CK7,"#,##0.00"),"-","△")&amp;"】"))</f>
        <v>【295.10】</v>
      </c>
      <c r="CL6" s="33">
        <f>IF(CL7="",NA(),CL7)</f>
        <v>57.61</v>
      </c>
      <c r="CM6" s="33">
        <f t="shared" ref="CM6:CU6" si="10">IF(CM7="",NA(),CM7)</f>
        <v>58.46</v>
      </c>
      <c r="CN6" s="33">
        <f t="shared" si="10"/>
        <v>57.25</v>
      </c>
      <c r="CO6" s="33">
        <f t="shared" si="10"/>
        <v>49.34</v>
      </c>
      <c r="CP6" s="33">
        <f t="shared" si="10"/>
        <v>54.13</v>
      </c>
      <c r="CQ6" s="33">
        <f t="shared" si="10"/>
        <v>54.23</v>
      </c>
      <c r="CR6" s="33">
        <f t="shared" si="10"/>
        <v>55.2</v>
      </c>
      <c r="CS6" s="33">
        <f t="shared" si="10"/>
        <v>54.74</v>
      </c>
      <c r="CT6" s="33">
        <f t="shared" si="10"/>
        <v>53.78</v>
      </c>
      <c r="CU6" s="33">
        <f t="shared" si="10"/>
        <v>53.24</v>
      </c>
      <c r="CV6" s="32" t="str">
        <f>IF(CV7="","",IF(CV7="-","【-】","【"&amp;SUBSTITUTE(TEXT(CV7,"#,##0.00"),"-","△")&amp;"】"))</f>
        <v>【53.32】</v>
      </c>
      <c r="CW6" s="33">
        <f>IF(CW7="",NA(),CW7)</f>
        <v>93.32</v>
      </c>
      <c r="CX6" s="33">
        <f t="shared" ref="CX6:DF6" si="11">IF(CX7="",NA(),CX7)</f>
        <v>93.72</v>
      </c>
      <c r="CY6" s="33">
        <f t="shared" si="11"/>
        <v>94.13</v>
      </c>
      <c r="CZ6" s="33">
        <f t="shared" si="11"/>
        <v>83.68</v>
      </c>
      <c r="DA6" s="33">
        <f t="shared" si="11"/>
        <v>91.2</v>
      </c>
      <c r="DB6" s="33">
        <f t="shared" si="11"/>
        <v>83.61</v>
      </c>
      <c r="DC6" s="33">
        <f t="shared" si="11"/>
        <v>83.73</v>
      </c>
      <c r="DD6" s="33">
        <f t="shared" si="11"/>
        <v>83.88</v>
      </c>
      <c r="DE6" s="33">
        <f t="shared" si="11"/>
        <v>84.06</v>
      </c>
      <c r="DF6" s="33">
        <f t="shared" si="11"/>
        <v>84.07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0.02</v>
      </c>
      <c r="EJ6" s="33">
        <f t="shared" si="14"/>
        <v>0.03</v>
      </c>
      <c r="EK6" s="33">
        <f t="shared" si="14"/>
        <v>0.04</v>
      </c>
      <c r="EL6" s="33">
        <f t="shared" si="14"/>
        <v>0.03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232017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2.33</v>
      </c>
      <c r="P7" s="36">
        <v>92.84</v>
      </c>
      <c r="Q7" s="36">
        <v>1911</v>
      </c>
      <c r="R7" s="36">
        <v>378890</v>
      </c>
      <c r="S7" s="36">
        <v>261.86</v>
      </c>
      <c r="T7" s="36">
        <v>1446.92</v>
      </c>
      <c r="U7" s="36">
        <v>8798</v>
      </c>
      <c r="V7" s="36">
        <v>3.98</v>
      </c>
      <c r="W7" s="36">
        <v>2210.5500000000002</v>
      </c>
      <c r="X7" s="36">
        <v>85.27</v>
      </c>
      <c r="Y7" s="36">
        <v>77.25</v>
      </c>
      <c r="Z7" s="36">
        <v>82.37</v>
      </c>
      <c r="AA7" s="36">
        <v>84.41</v>
      </c>
      <c r="AB7" s="36">
        <v>84.94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481.52</v>
      </c>
      <c r="BF7" s="36">
        <v>386.57</v>
      </c>
      <c r="BG7" s="36">
        <v>397.39</v>
      </c>
      <c r="BH7" s="36">
        <v>432.1</v>
      </c>
      <c r="BI7" s="36">
        <v>430.76</v>
      </c>
      <c r="BJ7" s="36">
        <v>1267.26</v>
      </c>
      <c r="BK7" s="36">
        <v>1239.2</v>
      </c>
      <c r="BL7" s="36">
        <v>1197.82</v>
      </c>
      <c r="BM7" s="36">
        <v>1126.77</v>
      </c>
      <c r="BN7" s="36">
        <v>1044.8</v>
      </c>
      <c r="BO7" s="36">
        <v>992.47</v>
      </c>
      <c r="BP7" s="36">
        <v>77.72</v>
      </c>
      <c r="BQ7" s="36">
        <v>77.09</v>
      </c>
      <c r="BR7" s="36">
        <v>77.34</v>
      </c>
      <c r="BS7" s="36">
        <v>72.099999999999994</v>
      </c>
      <c r="BT7" s="36">
        <v>67.28</v>
      </c>
      <c r="BU7" s="36">
        <v>53.42</v>
      </c>
      <c r="BV7" s="36">
        <v>51.56</v>
      </c>
      <c r="BW7" s="36">
        <v>51.03</v>
      </c>
      <c r="BX7" s="36">
        <v>50.9</v>
      </c>
      <c r="BY7" s="36">
        <v>50.82</v>
      </c>
      <c r="BZ7" s="36">
        <v>51.49</v>
      </c>
      <c r="CA7" s="36">
        <v>170.59</v>
      </c>
      <c r="CB7" s="36">
        <v>170.98</v>
      </c>
      <c r="CC7" s="36">
        <v>171.62</v>
      </c>
      <c r="CD7" s="36">
        <v>182.25</v>
      </c>
      <c r="CE7" s="36">
        <v>195.92</v>
      </c>
      <c r="CF7" s="36">
        <v>269.12</v>
      </c>
      <c r="CG7" s="36">
        <v>283.26</v>
      </c>
      <c r="CH7" s="36">
        <v>289.60000000000002</v>
      </c>
      <c r="CI7" s="36">
        <v>293.27</v>
      </c>
      <c r="CJ7" s="36">
        <v>300.52</v>
      </c>
      <c r="CK7" s="36">
        <v>295.10000000000002</v>
      </c>
      <c r="CL7" s="36">
        <v>57.61</v>
      </c>
      <c r="CM7" s="36">
        <v>58.46</v>
      </c>
      <c r="CN7" s="36">
        <v>57.25</v>
      </c>
      <c r="CO7" s="36">
        <v>49.34</v>
      </c>
      <c r="CP7" s="36">
        <v>54.13</v>
      </c>
      <c r="CQ7" s="36">
        <v>54.23</v>
      </c>
      <c r="CR7" s="36">
        <v>55.2</v>
      </c>
      <c r="CS7" s="36">
        <v>54.74</v>
      </c>
      <c r="CT7" s="36">
        <v>53.78</v>
      </c>
      <c r="CU7" s="36">
        <v>53.24</v>
      </c>
      <c r="CV7" s="36">
        <v>53.32</v>
      </c>
      <c r="CW7" s="36">
        <v>93.32</v>
      </c>
      <c r="CX7" s="36">
        <v>93.72</v>
      </c>
      <c r="CY7" s="36">
        <v>94.13</v>
      </c>
      <c r="CZ7" s="36">
        <v>83.68</v>
      </c>
      <c r="DA7" s="36">
        <v>91.2</v>
      </c>
      <c r="DB7" s="36">
        <v>83.61</v>
      </c>
      <c r="DC7" s="36">
        <v>83.73</v>
      </c>
      <c r="DD7" s="36">
        <v>83.88</v>
      </c>
      <c r="DE7" s="36">
        <v>84.06</v>
      </c>
      <c r="DF7" s="36">
        <v>84.07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0.02</v>
      </c>
      <c r="EJ7" s="36">
        <v>0.03</v>
      </c>
      <c r="EK7" s="36">
        <v>0.04</v>
      </c>
      <c r="EL7" s="36">
        <v>0.03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oa</cp:lastModifiedBy>
  <dcterms:created xsi:type="dcterms:W3CDTF">2016-02-03T09:14:31Z</dcterms:created>
  <dcterms:modified xsi:type="dcterms:W3CDTF">2016-02-25T02:54:45Z</dcterms:modified>
  <cp:category/>
</cp:coreProperties>
</file>