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<sst xmlns="http://schemas.openxmlformats.org/spreadsheetml/2006/main" count="221" uniqueCount="111">
  <si>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</si>
  <si>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</si>
  <si>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</si>
  <si>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</si>
  <si>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</si>
  <si>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</si>
  <si>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</si>
  <si>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</si>
  <si>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</si>
  <si>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</si>
  <si>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</si>
  <si>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</si>
  <si>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</si>
  <si>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</si>
  <si>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</si>
  <si>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</si>
  <si>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</si>
  <si>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</si>
  <si>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</si>
  <si>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</si>
  <si>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</si>
  <si>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</si>
  <si>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</si>
  <si>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</si>
  <si>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</si>
  <si>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</si>
  <si>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</si>
  <si>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</si>
  <si>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</si>
  <si>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</si>
  <si>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</si>
  <si>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</si>
  <si>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</si>
  <si>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</si>
  <si>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</si>
  <si>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</si>
  <si>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</si>
  <si>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</si>
  <si>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</si>
  <si>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</si>
  <si>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</si>
  <si>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</si>
  <si>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</si>
  <si>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</si>
  <si>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</si>
  <si>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</si>
  <si>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</si>
  <si>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</si>
  <si>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</si>
  <si>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</si>
  <si>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</si>
  <si>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</si>
  <si>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</si>
  <si>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</si>
  <si>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</si>
  <si>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</si>
  <si>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</si>
  <si>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</si>
  <si>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</si>
  <si>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</si>
  <si>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</si>
  <si>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</si>
  <si>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</si>
  <si>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</si>
  <si>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</si>
  <si>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</si>
  <si>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</si>
  <si>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</si>
  <si>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</si>
  <si>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</si>
  <si>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</si>
  <si>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</si>
  <si>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</si>
  <si>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</si>
  <si>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</si>
  <si>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</si>
  <si>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</si>
  <si>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</si>
  <si>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</si>
  <si>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</si>
  <si>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</si>
  <si>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</si>
  <si>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</si>
  <si>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</si>
  <si>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</si>
  <si>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</si>
  <si>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</si>
  <si>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</si>
  <si>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</si>
  <si>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</si>
  <si>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</si>
  <si>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</si>
  <si>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</si>
  <si>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</si>
  <si>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</si>
  <si>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</si>
  <si>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愛知県　岡崎市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</si>
  <si>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</si>
  <si>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</si>
  <si>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</si>
  <si>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</si>
  <si>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</si>
  <si>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</si>
  <si>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</si>
  <si>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</si>
  <si>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</si>
  <si>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</si>
  <si>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</si>
  <si>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今後予想される処理施設等の老朽化に対応するためにも、引き続き事業の効率化等を進めて、健全な事業運営を実現していく必要がある。</t>
    <phoneticPr fontId="4"/>
  </si>
  <si>
    <t>　管渠について、農業集落排水事業は平成8年度に供用開始したため、標準耐用年数50年を上回る管渠はない。
　処理場について、早期に供用開始した施設では約20年を経過したものもあり、今後老朽化が進み更新が必要になると予想している。</t>
    <phoneticPr fontId="4"/>
  </si>
  <si>
    <t>　本市農業集落排水事業は、地方公営企業法を適用していないため、一部指標について「該当数値なし」としている。　
①　収益的収支比率
　年々100％に近づいているが、比率は100％を下回っているため引き続き事業の効率化等を進める必要がある。
④企業債残高対事業規模比率
　企業債償還元金を使用料でまかなう経費としていないため、比率が0％となっている。なお、企業債残高は年々減少している。
⑤経費回収率
　平均値を上回っているが、100％は下回っているため経費を十分まかなえていない。
⑥汚水処理原価
　平均値を下回っており、効率的に維持管理を行い費用を抑えることができている。しかし、今後は処理施設等の老朽化に伴い、維持管理費の増加が予想される。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</si>
</sst>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0.08</c:v>
                </c:pt>
                <c:pt idx="1">
                  <c:v>0.96</c:v>
                </c:pt>
                <c:pt idx="2" formatCode="#,##0.00;&quot;△&quot;#,##0.00">
                  <c:v>0</c:v>
                </c:pt>
                <c:pt idx="3">
                  <c:v>0.16</c:v>
                </c:pt>
                <c:pt idx="4">
                  <c:v>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41408"/>
        <c:axId val="4544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41408"/>
        <c:axId val="45442944"/>
      </c:lineChart>
      <c:dateAx>
        <c:axId val="45441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442944"/>
        <c:crosses val="autoZero"/>
        <c:auto val="1"/>
        <c:lblOffset val="100"/>
        <c:baseTimeUnit val="years"/>
      </c:dateAx>
      <c:valAx>
        <c:axId val="4544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441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52.33</c:v>
                </c:pt>
                <c:pt idx="1">
                  <c:v>53.7</c:v>
                </c:pt>
                <c:pt idx="2">
                  <c:v>52.91</c:v>
                </c:pt>
                <c:pt idx="3">
                  <c:v>53.58</c:v>
                </c:pt>
                <c:pt idx="4">
                  <c:v>53.38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34656"/>
        <c:axId val="4653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34656"/>
        <c:axId val="46536576"/>
      </c:lineChart>
      <c:dateAx>
        <c:axId val="4653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536576"/>
        <c:crosses val="autoZero"/>
        <c:auto val="1"/>
        <c:lblOffset val="100"/>
        <c:baseTimeUnit val="years"/>
      </c:dateAx>
      <c:valAx>
        <c:axId val="46536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534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82.36</c:v>
                </c:pt>
                <c:pt idx="1">
                  <c:v>87.25</c:v>
                </c:pt>
                <c:pt idx="2">
                  <c:v>88.07</c:v>
                </c:pt>
                <c:pt idx="3">
                  <c:v>88.15</c:v>
                </c:pt>
                <c:pt idx="4">
                  <c:v>88.51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91360"/>
        <c:axId val="65734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91360"/>
        <c:axId val="65734144"/>
      </c:lineChart>
      <c:dateAx>
        <c:axId val="46591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5734144"/>
        <c:crosses val="autoZero"/>
        <c:auto val="1"/>
        <c:lblOffset val="100"/>
        <c:baseTimeUnit val="years"/>
      </c:dateAx>
      <c:valAx>
        <c:axId val="65734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591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95.23</c:v>
                </c:pt>
                <c:pt idx="1">
                  <c:v>96.76</c:v>
                </c:pt>
                <c:pt idx="2">
                  <c:v>98.34</c:v>
                </c:pt>
                <c:pt idx="3">
                  <c:v>99.98</c:v>
                </c:pt>
                <c:pt idx="4">
                  <c:v>99.99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64576"/>
        <c:axId val="4547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464576"/>
        <c:axId val="45470848"/>
      </c:lineChart>
      <c:dateAx>
        <c:axId val="4546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470848"/>
        <c:crosses val="autoZero"/>
        <c:auto val="1"/>
        <c:lblOffset val="100"/>
        <c:baseTimeUnit val="years"/>
      </c:dateAx>
      <c:valAx>
        <c:axId val="4547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46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30144"/>
        <c:axId val="46236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30144"/>
        <c:axId val="46236416"/>
      </c:lineChart>
      <c:dateAx>
        <c:axId val="46230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236416"/>
        <c:crosses val="autoZero"/>
        <c:auto val="1"/>
        <c:lblOffset val="100"/>
        <c:baseTimeUnit val="years"/>
      </c:dateAx>
      <c:valAx>
        <c:axId val="46236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230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274816"/>
        <c:axId val="4627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74816"/>
        <c:axId val="46276992"/>
      </c:lineChart>
      <c:dateAx>
        <c:axId val="46274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276992"/>
        <c:crosses val="autoZero"/>
        <c:auto val="1"/>
        <c:lblOffset val="100"/>
        <c:baseTimeUnit val="years"/>
      </c:dateAx>
      <c:valAx>
        <c:axId val="4627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274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05280"/>
        <c:axId val="4630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05280"/>
        <c:axId val="46307200"/>
      </c:lineChart>
      <c:dateAx>
        <c:axId val="46305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07200"/>
        <c:crosses val="autoZero"/>
        <c:auto val="1"/>
        <c:lblOffset val="100"/>
        <c:baseTimeUnit val="years"/>
      </c:dateAx>
      <c:valAx>
        <c:axId val="4630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05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329856"/>
        <c:axId val="4633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329856"/>
        <c:axId val="46331776"/>
      </c:lineChart>
      <c:dateAx>
        <c:axId val="46329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331776"/>
        <c:crosses val="autoZero"/>
        <c:auto val="1"/>
        <c:lblOffset val="100"/>
        <c:baseTimeUnit val="years"/>
      </c:dateAx>
      <c:valAx>
        <c:axId val="4633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32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30080"/>
        <c:axId val="46436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30080"/>
        <c:axId val="46436352"/>
      </c:lineChart>
      <c:dateAx>
        <c:axId val="4643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436352"/>
        <c:crosses val="autoZero"/>
        <c:auto val="1"/>
        <c:lblOffset val="100"/>
        <c:baseTimeUnit val="years"/>
      </c:dateAx>
      <c:valAx>
        <c:axId val="46436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43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71.459999999999994</c:v>
                </c:pt>
                <c:pt idx="1">
                  <c:v>66.88</c:v>
                </c:pt>
                <c:pt idx="2">
                  <c:v>64.87</c:v>
                </c:pt>
                <c:pt idx="3">
                  <c:v>63.24</c:v>
                </c:pt>
                <c:pt idx="4">
                  <c:v>64.180000000000007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486656"/>
        <c:axId val="4648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486656"/>
        <c:axId val="46488576"/>
      </c:lineChart>
      <c:dateAx>
        <c:axId val="4648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488576"/>
        <c:crosses val="autoZero"/>
        <c:auto val="1"/>
        <c:lblOffset val="100"/>
        <c:baseTimeUnit val="years"/>
      </c:dateAx>
      <c:valAx>
        <c:axId val="4648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48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170.54</c:v>
                </c:pt>
                <c:pt idx="1">
                  <c:v>180.62</c:v>
                </c:pt>
                <c:pt idx="2">
                  <c:v>198.8</c:v>
                </c:pt>
                <c:pt idx="3">
                  <c:v>201.87</c:v>
                </c:pt>
                <c:pt idx="4">
                  <c:v>206.92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10464"/>
        <c:axId val="4651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10464"/>
        <c:axId val="46512384"/>
      </c:lineChart>
      <c:dateAx>
        <c:axId val="46510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6512384"/>
        <c:crosses val="autoZero"/>
        <c:auto val="1"/>
        <c:lblOffset val="100"/>
        <c:baseTimeUnit val="years"/>
      </c:dateAx>
      <c:valAx>
        <c:axId val="4651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6510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愛知県　岡崎市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380537</v>
      </c>
      <c r="AM8" s="64"/>
      <c r="AN8" s="64"/>
      <c r="AO8" s="64"/>
      <c r="AP8" s="64"/>
      <c r="AQ8" s="64"/>
      <c r="AR8" s="64"/>
      <c r="AS8" s="64"/>
      <c r="AT8" s="63">
        <f>データ!S6</f>
        <v>387.2</v>
      </c>
      <c r="AU8" s="63"/>
      <c r="AV8" s="63"/>
      <c r="AW8" s="63"/>
      <c r="AX8" s="63"/>
      <c r="AY8" s="63"/>
      <c r="AZ8" s="63"/>
      <c r="BA8" s="63"/>
      <c r="BB8" s="63">
        <f>データ!T6</f>
        <v>982.79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2.5499999999999998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3391</v>
      </c>
      <c r="AE10" s="64"/>
      <c r="AF10" s="64"/>
      <c r="AG10" s="64"/>
      <c r="AH10" s="64"/>
      <c r="AI10" s="64"/>
      <c r="AJ10" s="64"/>
      <c r="AK10" s="2"/>
      <c r="AL10" s="64">
        <f>データ!U6</f>
        <v>9720</v>
      </c>
      <c r="AM10" s="64"/>
      <c r="AN10" s="64"/>
      <c r="AO10" s="64"/>
      <c r="AP10" s="64"/>
      <c r="AQ10" s="64"/>
      <c r="AR10" s="64"/>
      <c r="AS10" s="64"/>
      <c r="AT10" s="63">
        <f>データ!V6</f>
        <v>4.53</v>
      </c>
      <c r="AU10" s="63"/>
      <c r="AV10" s="63"/>
      <c r="AW10" s="63"/>
      <c r="AX10" s="63"/>
      <c r="AY10" s="63"/>
      <c r="AZ10" s="63"/>
      <c r="BA10" s="63"/>
      <c r="BB10" s="63">
        <f>データ!W6</f>
        <v>2145.6999999999998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110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232025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愛知県　岡崎市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2.5499999999999998</v>
      </c>
      <c r="P6" s="32">
        <f t="shared" si="3"/>
        <v>100</v>
      </c>
      <c r="Q6" s="32">
        <f t="shared" si="3"/>
        <v>3391</v>
      </c>
      <c r="R6" s="32">
        <f t="shared" si="3"/>
        <v>380537</v>
      </c>
      <c r="S6" s="32">
        <f t="shared" si="3"/>
        <v>387.2</v>
      </c>
      <c r="T6" s="32">
        <f t="shared" si="3"/>
        <v>982.79</v>
      </c>
      <c r="U6" s="32">
        <f t="shared" si="3"/>
        <v>9720</v>
      </c>
      <c r="V6" s="32">
        <f t="shared" si="3"/>
        <v>4.53</v>
      </c>
      <c r="W6" s="32">
        <f t="shared" si="3"/>
        <v>2145.6999999999998</v>
      </c>
      <c r="X6" s="33">
        <f>IF(X7="",NA(),X7)</f>
        <v>95.23</v>
      </c>
      <c r="Y6" s="33">
        <f t="shared" ref="Y6:AG6" si="4">IF(Y7="",NA(),Y7)</f>
        <v>96.76</v>
      </c>
      <c r="Z6" s="33">
        <f t="shared" si="4"/>
        <v>98.34</v>
      </c>
      <c r="AA6" s="33">
        <f t="shared" si="4"/>
        <v>99.98</v>
      </c>
      <c r="AB6" s="33">
        <f t="shared" si="4"/>
        <v>99.99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1316.7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71.459999999999994</v>
      </c>
      <c r="BQ6" s="33">
        <f t="shared" ref="BQ6:BY6" si="8">IF(BQ7="",NA(),BQ7)</f>
        <v>66.88</v>
      </c>
      <c r="BR6" s="33">
        <f t="shared" si="8"/>
        <v>64.87</v>
      </c>
      <c r="BS6" s="33">
        <f t="shared" si="8"/>
        <v>63.24</v>
      </c>
      <c r="BT6" s="33">
        <f t="shared" si="8"/>
        <v>64.180000000000007</v>
      </c>
      <c r="BU6" s="33">
        <f t="shared" si="8"/>
        <v>43.24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170.54</v>
      </c>
      <c r="CB6" s="33">
        <f t="shared" ref="CB6:CJ6" si="9">IF(CB7="",NA(),CB7)</f>
        <v>180.62</v>
      </c>
      <c r="CC6" s="33">
        <f t="shared" si="9"/>
        <v>198.8</v>
      </c>
      <c r="CD6" s="33">
        <f t="shared" si="9"/>
        <v>201.87</v>
      </c>
      <c r="CE6" s="33">
        <f t="shared" si="9"/>
        <v>206.92</v>
      </c>
      <c r="CF6" s="33">
        <f t="shared" si="9"/>
        <v>338.76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52.33</v>
      </c>
      <c r="CM6" s="33">
        <f t="shared" ref="CM6:CU6" si="10">IF(CM7="",NA(),CM7)</f>
        <v>53.7</v>
      </c>
      <c r="CN6" s="33">
        <f t="shared" si="10"/>
        <v>52.91</v>
      </c>
      <c r="CO6" s="33">
        <f t="shared" si="10"/>
        <v>53.58</v>
      </c>
      <c r="CP6" s="33">
        <f t="shared" si="10"/>
        <v>53.38</v>
      </c>
      <c r="CQ6" s="33">
        <f t="shared" si="10"/>
        <v>44.65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82.36</v>
      </c>
      <c r="CX6" s="33">
        <f t="shared" ref="CX6:DF6" si="11">IF(CX7="",NA(),CX7)</f>
        <v>87.25</v>
      </c>
      <c r="CY6" s="33">
        <f t="shared" si="11"/>
        <v>88.07</v>
      </c>
      <c r="CZ6" s="33">
        <f t="shared" si="11"/>
        <v>88.15</v>
      </c>
      <c r="DA6" s="33">
        <f t="shared" si="11"/>
        <v>88.51</v>
      </c>
      <c r="DB6" s="33">
        <f t="shared" si="11"/>
        <v>73.599999999999994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>
        <f>IF(ED7="",NA(),ED7)</f>
        <v>0.08</v>
      </c>
      <c r="EE6" s="33">
        <f t="shared" ref="EE6:EM6" si="14">IF(EE7="",NA(),EE7)</f>
        <v>0.96</v>
      </c>
      <c r="EF6" s="32">
        <f t="shared" si="14"/>
        <v>0</v>
      </c>
      <c r="EG6" s="33">
        <f t="shared" si="14"/>
        <v>0.16</v>
      </c>
      <c r="EH6" s="33">
        <f t="shared" si="14"/>
        <v>0.16</v>
      </c>
      <c r="EI6" s="32">
        <f t="shared" si="14"/>
        <v>0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232025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2.5499999999999998</v>
      </c>
      <c r="P7" s="36">
        <v>100</v>
      </c>
      <c r="Q7" s="36">
        <v>3391</v>
      </c>
      <c r="R7" s="36">
        <v>380537</v>
      </c>
      <c r="S7" s="36">
        <v>387.2</v>
      </c>
      <c r="T7" s="36">
        <v>982.79</v>
      </c>
      <c r="U7" s="36">
        <v>9720</v>
      </c>
      <c r="V7" s="36">
        <v>4.53</v>
      </c>
      <c r="W7" s="36">
        <v>2145.6999999999998</v>
      </c>
      <c r="X7" s="36">
        <v>95.23</v>
      </c>
      <c r="Y7" s="36">
        <v>96.76</v>
      </c>
      <c r="Z7" s="36">
        <v>98.34</v>
      </c>
      <c r="AA7" s="36">
        <v>99.98</v>
      </c>
      <c r="AB7" s="36">
        <v>99.99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1316.7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71.459999999999994</v>
      </c>
      <c r="BQ7" s="36">
        <v>66.88</v>
      </c>
      <c r="BR7" s="36">
        <v>64.87</v>
      </c>
      <c r="BS7" s="36">
        <v>63.24</v>
      </c>
      <c r="BT7" s="36">
        <v>64.180000000000007</v>
      </c>
      <c r="BU7" s="36">
        <v>43.24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170.54</v>
      </c>
      <c r="CB7" s="36">
        <v>180.62</v>
      </c>
      <c r="CC7" s="36">
        <v>198.8</v>
      </c>
      <c r="CD7" s="36">
        <v>201.87</v>
      </c>
      <c r="CE7" s="36">
        <v>206.92</v>
      </c>
      <c r="CF7" s="36">
        <v>338.76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52.33</v>
      </c>
      <c r="CM7" s="36">
        <v>53.7</v>
      </c>
      <c r="CN7" s="36">
        <v>52.91</v>
      </c>
      <c r="CO7" s="36">
        <v>53.58</v>
      </c>
      <c r="CP7" s="36">
        <v>53.38</v>
      </c>
      <c r="CQ7" s="36">
        <v>44.65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82.36</v>
      </c>
      <c r="CX7" s="36">
        <v>87.25</v>
      </c>
      <c r="CY7" s="36">
        <v>88.07</v>
      </c>
      <c r="CZ7" s="36">
        <v>88.15</v>
      </c>
      <c r="DA7" s="36">
        <v>88.51</v>
      </c>
      <c r="DB7" s="36">
        <v>73.599999999999994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0.08</v>
      </c>
      <c r="EE7" s="36">
        <v>0.96</v>
      </c>
      <c r="EF7" s="36">
        <v>0</v>
      </c>
      <c r="EG7" s="36">
        <v>0.16</v>
      </c>
      <c r="EH7" s="36">
        <v>0.16</v>
      </c>
      <c r="EI7" s="36">
        <v>0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oa</cp:lastModifiedBy>
  <dcterms:created xsi:type="dcterms:W3CDTF">2016-02-03T09:14:32Z</dcterms:created>
  <dcterms:modified xsi:type="dcterms:W3CDTF">2016-02-25T02:54:57Z</dcterms:modified>
  <cp:category/>
</cp:coreProperties>
</file>