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5040" windowHeight="40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<sst xmlns="http://schemas.openxmlformats.org/spreadsheetml/2006/main" count="217" uniqueCount="107">
  <si>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</si>
  <si>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</si>
  <si>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</si>
  <si>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</si>
  <si>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</si>
  <si>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</si>
  <si>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</si>
  <si>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</si>
  <si>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</si>
  <si>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</si>
  <si>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</si>
  <si>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</si>
  <si>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</si>
  <si>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</si>
  <si>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</si>
  <si>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</si>
  <si>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</si>
  <si>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</si>
  <si>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</si>
  <si>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</si>
  <si>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</si>
  <si>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</si>
  <si>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</si>
  <si>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</si>
  <si>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</si>
  <si>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</si>
  <si>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</si>
  <si>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</si>
  <si>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</si>
  <si>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</si>
  <si>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</si>
  <si>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</si>
  <si>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</si>
  <si>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</si>
  <si>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</si>
  <si>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</si>
  <si>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</si>
  <si>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</si>
  <si>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</si>
  <si>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</si>
  <si>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</si>
  <si>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</si>
  <si>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</si>
  <si>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</si>
  <si>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</si>
  <si>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</si>
  <si>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</si>
  <si>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</si>
  <si>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</si>
  <si>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</si>
  <si>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</si>
  <si>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</si>
  <si>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</si>
  <si>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</si>
  <si>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</si>
  <si>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</si>
  <si>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</si>
  <si>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</si>
  <si>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</si>
  <si>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</si>
  <si>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</si>
  <si>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</si>
  <si>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</si>
  <si>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</si>
  <si>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</si>
  <si>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</si>
  <si>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</si>
  <si>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</si>
  <si>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</si>
  <si>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</si>
  <si>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</si>
  <si>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</si>
  <si>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</si>
  <si>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</si>
  <si>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</si>
  <si>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</si>
  <si>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</si>
  <si>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</si>
  <si>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</si>
  <si>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</si>
  <si>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</si>
  <si>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</si>
  <si>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</si>
  <si>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</si>
  <si>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</si>
  <si>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</si>
  <si>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</si>
  <si>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</si>
  <si>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</si>
  <si>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</si>
  <si>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</si>
  <si>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</si>
  <si>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</si>
  <si>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</si>
  <si>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</si>
  <si>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</si>
  <si>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</si>
  <si>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</si>
  <si>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</si>
  <si>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</si>
  <si>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</si>
  <si>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</si>
  <si>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</si>
  <si>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</si>
  <si>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増加する老朽化資産の更新に加え、南海トラフ地震に備えた耐震化投資も必要となることから、今後も施設更新に必要な費用は増加していくことが予想されます。
　しかし、主な現金収入である給水収益は減少傾向にあり、将来の施設更新費用の財源確保が課題となっています。
　このため、中長期的な視野で投資と財源を均衡させた事業経営に取り組んでいくことが重要であると考えています。</t>
    <rPh sb="1" eb="3">
      <t>ゾウカ</t>
    </rPh>
    <rPh sb="5" eb="8">
      <t>ロウキュウカ</t>
    </rPh>
    <rPh sb="8" eb="10">
      <t>シサン</t>
    </rPh>
    <rPh sb="11" eb="13">
      <t>コウシン</t>
    </rPh>
    <rPh sb="14" eb="15">
      <t>クワ</t>
    </rPh>
    <rPh sb="17" eb="19">
      <t>ナンカイ</t>
    </rPh>
    <rPh sb="22" eb="24">
      <t>ジシン</t>
    </rPh>
    <rPh sb="25" eb="26">
      <t>ソナ</t>
    </rPh>
    <rPh sb="28" eb="30">
      <t>タイシン</t>
    </rPh>
    <rPh sb="30" eb="31">
      <t>カ</t>
    </rPh>
    <rPh sb="31" eb="33">
      <t>トウシ</t>
    </rPh>
    <rPh sb="34" eb="36">
      <t>ヒツヨウ</t>
    </rPh>
    <rPh sb="44" eb="46">
      <t>コンゴ</t>
    </rPh>
    <rPh sb="47" eb="49">
      <t>シセツ</t>
    </rPh>
    <rPh sb="49" eb="51">
      <t>コウシン</t>
    </rPh>
    <rPh sb="52" eb="54">
      <t>ヒツヨウ</t>
    </rPh>
    <rPh sb="55" eb="57">
      <t>ヒヨウ</t>
    </rPh>
    <rPh sb="58" eb="60">
      <t>ゾウカ</t>
    </rPh>
    <rPh sb="67" eb="69">
      <t>ヨソウ</t>
    </rPh>
    <rPh sb="89" eb="91">
      <t>キュウスイ</t>
    </rPh>
    <rPh sb="91" eb="93">
      <t>シュウエキ</t>
    </rPh>
    <rPh sb="94" eb="96">
      <t>ゲンショウ</t>
    </rPh>
    <rPh sb="96" eb="98">
      <t>ケイコウ</t>
    </rPh>
    <rPh sb="102" eb="104">
      <t>ショウライ</t>
    </rPh>
    <rPh sb="105" eb="107">
      <t>シセツ</t>
    </rPh>
    <rPh sb="107" eb="109">
      <t>コウシン</t>
    </rPh>
    <rPh sb="109" eb="111">
      <t>ヒヨウ</t>
    </rPh>
    <rPh sb="112" eb="114">
      <t>ザイゲン</t>
    </rPh>
    <rPh sb="114" eb="116">
      <t>カクホ</t>
    </rPh>
    <rPh sb="117" eb="119">
      <t>カダイ</t>
    </rPh>
    <rPh sb="134" eb="138">
      <t>チュウチョウキテキ</t>
    </rPh>
    <rPh sb="139" eb="141">
      <t>シヤ</t>
    </rPh>
    <rPh sb="142" eb="144">
      <t>トウシ</t>
    </rPh>
    <rPh sb="145" eb="147">
      <t>ザイゲン</t>
    </rPh>
    <rPh sb="148" eb="150">
      <t>キンコウ</t>
    </rPh>
    <rPh sb="153" eb="155">
      <t>ジギョウ</t>
    </rPh>
    <rPh sb="155" eb="157">
      <t>ケイエイ</t>
    </rPh>
    <rPh sb="158" eb="159">
      <t>ト</t>
    </rPh>
    <rPh sb="160" eb="161">
      <t>ク</t>
    </rPh>
    <rPh sb="168" eb="170">
      <t>ジュウヨウ</t>
    </rPh>
    <rPh sb="174" eb="175">
      <t>カンガ</t>
    </rPh>
    <phoneticPr fontId="4"/>
  </si>
  <si>
    <t>　平成26年度時点の値は、類似団体平均値に比べて良好な値となっており、概ね健全で効率的な経営状態であると言えます。
　特に④企業債残高対給水収益比率は、類似団体と比較して大幅に低く、これまで企業債に頼らず、自己資金で経営を賄ってきた成果が出ていると言えます。
　本市の状況を経年で分析すると、平成26年度の①経常収支比率などの大幅な上昇は、会計基準の改正によるもので、本来の主収入である給水収益は年々減少傾向にあるのが実状です。また、⑦施設利用率の低下は、配水量が年々減少していることに起因しており、今後、人口減少社会を迎えるにあたって、一層の効率化・経費節減に努める必要があると考えています。</t>
    <rPh sb="1" eb="3">
      <t>ヘイセイ</t>
    </rPh>
    <rPh sb="5" eb="7">
      <t>ネンド</t>
    </rPh>
    <rPh sb="7" eb="9">
      <t>ジテン</t>
    </rPh>
    <rPh sb="10" eb="11">
      <t>アタイ</t>
    </rPh>
    <rPh sb="13" eb="15">
      <t>ルイジ</t>
    </rPh>
    <rPh sb="15" eb="17">
      <t>ダンタイ</t>
    </rPh>
    <rPh sb="17" eb="19">
      <t>ヘイキン</t>
    </rPh>
    <rPh sb="19" eb="20">
      <t>チ</t>
    </rPh>
    <rPh sb="21" eb="22">
      <t>クラ</t>
    </rPh>
    <rPh sb="24" eb="26">
      <t>リョウコウ</t>
    </rPh>
    <rPh sb="27" eb="28">
      <t>アタイ</t>
    </rPh>
    <rPh sb="40" eb="43">
      <t>コウリツテキ</t>
    </rPh>
    <rPh sb="44" eb="46">
      <t>ケイエイ</t>
    </rPh>
    <rPh sb="95" eb="97">
      <t>キギョウ</t>
    </rPh>
    <rPh sb="97" eb="98">
      <t>サイ</t>
    </rPh>
    <rPh sb="131" eb="132">
      <t>ホン</t>
    </rPh>
    <rPh sb="132" eb="133">
      <t>シ</t>
    </rPh>
    <rPh sb="134" eb="136">
      <t>ジョウキョウ</t>
    </rPh>
    <rPh sb="137" eb="139">
      <t>ケイネン</t>
    </rPh>
    <rPh sb="140" eb="142">
      <t>ブンセキ</t>
    </rPh>
    <rPh sb="146" eb="148">
      <t>ヘイセイ</t>
    </rPh>
    <rPh sb="150" eb="152">
      <t>ネンド</t>
    </rPh>
    <rPh sb="154" eb="156">
      <t>ケイジョウ</t>
    </rPh>
    <rPh sb="156" eb="158">
      <t>シュウシ</t>
    </rPh>
    <rPh sb="158" eb="160">
      <t>ヒリツ</t>
    </rPh>
    <rPh sb="163" eb="165">
      <t>オオハバ</t>
    </rPh>
    <rPh sb="166" eb="168">
      <t>ジョウショウ</t>
    </rPh>
    <rPh sb="170" eb="172">
      <t>カイケイ</t>
    </rPh>
    <rPh sb="172" eb="174">
      <t>キジュン</t>
    </rPh>
    <rPh sb="175" eb="177">
      <t>カイセイ</t>
    </rPh>
    <rPh sb="184" eb="186">
      <t>ホンライ</t>
    </rPh>
    <rPh sb="187" eb="188">
      <t>シュ</t>
    </rPh>
    <rPh sb="188" eb="190">
      <t>シュウニュウ</t>
    </rPh>
    <rPh sb="193" eb="195">
      <t>キュウスイ</t>
    </rPh>
    <rPh sb="195" eb="197">
      <t>シュウエキ</t>
    </rPh>
    <rPh sb="198" eb="200">
      <t>ネンネン</t>
    </rPh>
    <rPh sb="200" eb="202">
      <t>ゲンショウ</t>
    </rPh>
    <rPh sb="202" eb="204">
      <t>ケイコウ</t>
    </rPh>
    <rPh sb="209" eb="211">
      <t>ジツジョウ</t>
    </rPh>
    <rPh sb="218" eb="220">
      <t>シセツ</t>
    </rPh>
    <rPh sb="220" eb="223">
      <t>リヨウリツ</t>
    </rPh>
    <rPh sb="224" eb="226">
      <t>テイカ</t>
    </rPh>
    <rPh sb="228" eb="230">
      <t>ハイスイ</t>
    </rPh>
    <rPh sb="230" eb="231">
      <t>リョウ</t>
    </rPh>
    <rPh sb="232" eb="234">
      <t>ネンネン</t>
    </rPh>
    <rPh sb="234" eb="236">
      <t>ゲンショウ</t>
    </rPh>
    <rPh sb="243" eb="245">
      <t>キイン</t>
    </rPh>
    <rPh sb="250" eb="252">
      <t>コンゴ</t>
    </rPh>
    <rPh sb="253" eb="255">
      <t>ジンコウ</t>
    </rPh>
    <rPh sb="255" eb="257">
      <t>ゲンショウ</t>
    </rPh>
    <rPh sb="257" eb="259">
      <t>シャカイ</t>
    </rPh>
    <rPh sb="260" eb="261">
      <t>ムカ</t>
    </rPh>
    <rPh sb="269" eb="271">
      <t>イッソウ</t>
    </rPh>
    <rPh sb="272" eb="275">
      <t>コウリツカ</t>
    </rPh>
    <rPh sb="276" eb="278">
      <t>ケイヒ</t>
    </rPh>
    <rPh sb="278" eb="280">
      <t>セツゲン</t>
    </rPh>
    <rPh sb="281" eb="282">
      <t>ツト</t>
    </rPh>
    <rPh sb="284" eb="286">
      <t>ヒツヨウ</t>
    </rPh>
    <rPh sb="290" eb="291">
      <t>カンガ</t>
    </rPh>
    <phoneticPr fontId="4"/>
  </si>
  <si>
    <t>　老朽資産が増加するなか、本市では積極的な更新投資を行っており、③管路更新率は、類似団体と比較して高い値となっています。
しかしながら、①有形固定資産減価償却率、②管路経年化率は、上昇傾向にあり、施設の経年化と老朽化は、徐々に進んでいる状態となっています。
　本市の水道資産は、平成17年度から平成21年度にかけて1市4町が合併をしたことにより、大幅に増加しています。
　施設の統廃合と効率的な管網整備を目的として、水道事業基本計画を策定し、老朽施設の更新とあわせて資産規模の最適化に努めています。
　今後も、水道事業基本計画を踏まえつつ、現況に即した投資の合理化に取り組む必要があると考えています。</t>
    <rPh sb="13" eb="14">
      <t>ホン</t>
    </rPh>
    <rPh sb="14" eb="15">
      <t>シ</t>
    </rPh>
    <rPh sb="17" eb="20">
      <t>セッキョクテキ</t>
    </rPh>
    <rPh sb="21" eb="23">
      <t>コウシン</t>
    </rPh>
    <rPh sb="23" eb="25">
      <t>トウシ</t>
    </rPh>
    <rPh sb="26" eb="27">
      <t>オコナ</t>
    </rPh>
    <rPh sb="33" eb="35">
      <t>カンロ</t>
    </rPh>
    <rPh sb="35" eb="37">
      <t>コウシン</t>
    </rPh>
    <rPh sb="37" eb="38">
      <t>リツ</t>
    </rPh>
    <rPh sb="40" eb="42">
      <t>ルイジ</t>
    </rPh>
    <rPh sb="42" eb="44">
      <t>ダンタイ</t>
    </rPh>
    <rPh sb="45" eb="47">
      <t>ヒカク</t>
    </rPh>
    <rPh sb="49" eb="50">
      <t>タカ</t>
    </rPh>
    <rPh sb="51" eb="52">
      <t>アタイ</t>
    </rPh>
    <rPh sb="110" eb="112">
      <t>ジョジョ</t>
    </rPh>
    <rPh sb="130" eb="131">
      <t>ホン</t>
    </rPh>
    <rPh sb="131" eb="132">
      <t>シ</t>
    </rPh>
    <rPh sb="133" eb="135">
      <t>スイドウ</t>
    </rPh>
    <rPh sb="135" eb="137">
      <t>シサン</t>
    </rPh>
    <rPh sb="139" eb="141">
      <t>ヘイセイ</t>
    </rPh>
    <rPh sb="143" eb="145">
      <t>ネンド</t>
    </rPh>
    <rPh sb="147" eb="149">
      <t>ヘイセイ</t>
    </rPh>
    <rPh sb="151" eb="152">
      <t>ネン</t>
    </rPh>
    <rPh sb="152" eb="153">
      <t>ド</t>
    </rPh>
    <rPh sb="158" eb="159">
      <t>シ</t>
    </rPh>
    <rPh sb="160" eb="161">
      <t>チョウ</t>
    </rPh>
    <rPh sb="162" eb="164">
      <t>ガッペイ</t>
    </rPh>
    <rPh sb="173" eb="175">
      <t>オオハバ</t>
    </rPh>
    <rPh sb="176" eb="178">
      <t>ゾウカ</t>
    </rPh>
    <rPh sb="186" eb="188">
      <t>シセツ</t>
    </rPh>
    <rPh sb="189" eb="192">
      <t>トウハイゴウ</t>
    </rPh>
    <rPh sb="193" eb="195">
      <t>コウリツ</t>
    </rPh>
    <rPh sb="195" eb="196">
      <t>テキ</t>
    </rPh>
    <rPh sb="197" eb="198">
      <t>カン</t>
    </rPh>
    <rPh sb="198" eb="199">
      <t>モウ</t>
    </rPh>
    <rPh sb="199" eb="201">
      <t>セイビ</t>
    </rPh>
    <rPh sb="202" eb="204">
      <t>モクテキ</t>
    </rPh>
    <rPh sb="208" eb="210">
      <t>スイドウ</t>
    </rPh>
    <rPh sb="210" eb="212">
      <t>ジギョウ</t>
    </rPh>
    <rPh sb="212" eb="214">
      <t>キホン</t>
    </rPh>
    <rPh sb="214" eb="216">
      <t>ケイカク</t>
    </rPh>
    <rPh sb="217" eb="219">
      <t>サクテイ</t>
    </rPh>
    <rPh sb="221" eb="223">
      <t>ロウキュウ</t>
    </rPh>
    <rPh sb="223" eb="225">
      <t>シセツ</t>
    </rPh>
    <rPh sb="226" eb="228">
      <t>コウシン</t>
    </rPh>
    <rPh sb="233" eb="235">
      <t>シサン</t>
    </rPh>
    <rPh sb="235" eb="237">
      <t>キボ</t>
    </rPh>
    <rPh sb="238" eb="241">
      <t>サイテキカ</t>
    </rPh>
    <rPh sb="242" eb="243">
      <t>ツト</t>
    </rPh>
    <rPh sb="251" eb="253">
      <t>コンゴ</t>
    </rPh>
    <rPh sb="255" eb="257">
      <t>スイドウ</t>
    </rPh>
    <rPh sb="257" eb="259">
      <t>ジギョウ</t>
    </rPh>
    <rPh sb="259" eb="261">
      <t>キホン</t>
    </rPh>
    <rPh sb="261" eb="263">
      <t>ケイカク</t>
    </rPh>
    <rPh sb="264" eb="265">
      <t>フ</t>
    </rPh>
    <rPh sb="270" eb="272">
      <t>ゲンキョウ</t>
    </rPh>
    <rPh sb="273" eb="274">
      <t>ソク</t>
    </rPh>
    <rPh sb="276" eb="278">
      <t>トウシ</t>
    </rPh>
    <rPh sb="279" eb="282">
      <t>ゴウリカ</t>
    </rPh>
    <rPh sb="283" eb="284">
      <t>ト</t>
    </rPh>
    <rPh sb="285" eb="286">
      <t>ク</t>
    </rPh>
    <rPh sb="287" eb="289">
      <t>ヒツヨウ</t>
    </rPh>
    <rPh sb="293" eb="29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</si>
</sst>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0.96</c:v>
                </c:pt>
                <c:pt idx="1">
                  <c:v>1.37</c:v>
                </c:pt>
                <c:pt idx="2">
                  <c:v>1.2</c:v>
                </c:pt>
                <c:pt idx="3">
                  <c:v>1.1399999999999999</c:v>
                </c:pt>
                <c:pt idx="4">
                  <c:v>1.67</c:v>
                </c:pt>
              </c:numCache>
            </c:numRef>
          </c:val>
        </c:ser>
        <c:dLbls>
          <c:showLegendKey val="0"/>
          <c:showVal val="0"/>
          <c:showCatName val="0"/>
          <c:showSerName val="0"/>
          <c:showPercent val="0"/>
          <c:showBubbleSize val="0"/>
        </c:dLbls>
        <c:gapWidth val="150"/>
        <c:axId val="224447104"/>
        <c:axId val="224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24447104"/>
        <c:axId val="224449280"/>
      </c:lineChart>
      <c:dateAx>
        <c:axId val="224447104"/>
        <c:scaling>
          <c:orientation val="minMax"/>
        </c:scaling>
        <c:delete val="1"/>
        <c:axPos val="b"/>
        <c:numFmt formatCode="ge" sourceLinked="1"/>
        <c:majorTickMark val="none"/>
        <c:minorTickMark val="none"/>
        <c:tickLblPos val="none"/>
        <c:crossAx val="224449280"/>
        <c:crosses val="autoZero"/>
        <c:auto val="1"/>
        <c:lblOffset val="100"/>
        <c:baseTimeUnit val="years"/>
      </c:dateAx>
      <c:valAx>
        <c:axId val="224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68.86</c:v>
                </c:pt>
                <c:pt idx="1">
                  <c:v>68.13</c:v>
                </c:pt>
                <c:pt idx="2">
                  <c:v>68.56</c:v>
                </c:pt>
                <c:pt idx="3">
                  <c:v>67.25</c:v>
                </c:pt>
                <c:pt idx="4">
                  <c:v>66.540000000000006</c:v>
                </c:pt>
              </c:numCache>
            </c:numRef>
          </c:val>
        </c:ser>
        <c:dLbls>
          <c:showLegendKey val="0"/>
          <c:showVal val="0"/>
          <c:showCatName val="0"/>
          <c:showSerName val="0"/>
          <c:showPercent val="0"/>
          <c:showBubbleSize val="0"/>
        </c:dLbls>
        <c:gapWidth val="150"/>
        <c:axId val="224922624"/>
        <c:axId val="2249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24922624"/>
        <c:axId val="224928896"/>
      </c:lineChart>
      <c:dateAx>
        <c:axId val="224922624"/>
        <c:scaling>
          <c:orientation val="minMax"/>
        </c:scaling>
        <c:delete val="1"/>
        <c:axPos val="b"/>
        <c:numFmt formatCode="ge" sourceLinked="1"/>
        <c:majorTickMark val="none"/>
        <c:minorTickMark val="none"/>
        <c:tickLblPos val="none"/>
        <c:crossAx val="224928896"/>
        <c:crosses val="autoZero"/>
        <c:auto val="1"/>
        <c:lblOffset val="100"/>
        <c:baseTimeUnit val="years"/>
      </c:dateAx>
      <c:valAx>
        <c:axId val="2249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92.46</c:v>
                </c:pt>
                <c:pt idx="1">
                  <c:v>92.47</c:v>
                </c:pt>
                <c:pt idx="2">
                  <c:v>92.74</c:v>
                </c:pt>
                <c:pt idx="3">
                  <c:v>92.84</c:v>
                </c:pt>
                <c:pt idx="4">
                  <c:v>92.84</c:v>
                </c:pt>
              </c:numCache>
            </c:numRef>
          </c:val>
        </c:ser>
        <c:dLbls>
          <c:showLegendKey val="0"/>
          <c:showVal val="0"/>
          <c:showCatName val="0"/>
          <c:showSerName val="0"/>
          <c:showPercent val="0"/>
          <c:showBubbleSize val="0"/>
        </c:dLbls>
        <c:gapWidth val="150"/>
        <c:axId val="224946816"/>
        <c:axId val="224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24946816"/>
        <c:axId val="224973568"/>
      </c:lineChart>
      <c:dateAx>
        <c:axId val="224946816"/>
        <c:scaling>
          <c:orientation val="minMax"/>
        </c:scaling>
        <c:delete val="1"/>
        <c:axPos val="b"/>
        <c:numFmt formatCode="ge" sourceLinked="1"/>
        <c:majorTickMark val="none"/>
        <c:minorTickMark val="none"/>
        <c:tickLblPos val="none"/>
        <c:crossAx val="224973568"/>
        <c:crosses val="autoZero"/>
        <c:auto val="1"/>
        <c:lblOffset val="100"/>
        <c:baseTimeUnit val="years"/>
      </c:dateAx>
      <c:valAx>
        <c:axId val="224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105.23</c:v>
                </c:pt>
                <c:pt idx="1">
                  <c:v>105.15</c:v>
                </c:pt>
                <c:pt idx="2">
                  <c:v>105.42</c:v>
                </c:pt>
                <c:pt idx="3">
                  <c:v>104.32</c:v>
                </c:pt>
                <c:pt idx="4">
                  <c:v>117.43</c:v>
                </c:pt>
              </c:numCache>
            </c:numRef>
          </c:val>
        </c:ser>
        <c:dLbls>
          <c:showLegendKey val="0"/>
          <c:showVal val="0"/>
          <c:showCatName val="0"/>
          <c:showSerName val="0"/>
          <c:showPercent val="0"/>
          <c:showBubbleSize val="0"/>
        </c:dLbls>
        <c:gapWidth val="150"/>
        <c:axId val="224147712"/>
        <c:axId val="224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24147712"/>
        <c:axId val="224162176"/>
      </c:lineChart>
      <c:dateAx>
        <c:axId val="224147712"/>
        <c:scaling>
          <c:orientation val="minMax"/>
        </c:scaling>
        <c:delete val="1"/>
        <c:axPos val="b"/>
        <c:numFmt formatCode="ge" sourceLinked="1"/>
        <c:majorTickMark val="none"/>
        <c:minorTickMark val="none"/>
        <c:tickLblPos val="none"/>
        <c:crossAx val="224162176"/>
        <c:crosses val="autoZero"/>
        <c:auto val="1"/>
        <c:lblOffset val="100"/>
        <c:baseTimeUnit val="years"/>
      </c:dateAx>
      <c:valAx>
        <c:axId val="2241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41.81</c:v>
                </c:pt>
                <c:pt idx="1">
                  <c:v>42.69</c:v>
                </c:pt>
                <c:pt idx="2">
                  <c:v>43.43</c:v>
                </c:pt>
                <c:pt idx="3">
                  <c:v>43.79</c:v>
                </c:pt>
                <c:pt idx="4">
                  <c:v>44.16</c:v>
                </c:pt>
              </c:numCache>
            </c:numRef>
          </c:val>
        </c:ser>
        <c:dLbls>
          <c:showLegendKey val="0"/>
          <c:showVal val="0"/>
          <c:showCatName val="0"/>
          <c:showSerName val="0"/>
          <c:showPercent val="0"/>
          <c:showBubbleSize val="0"/>
        </c:dLbls>
        <c:gapWidth val="150"/>
        <c:axId val="224274304"/>
        <c:axId val="224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24274304"/>
        <c:axId val="224284672"/>
      </c:lineChart>
      <c:dateAx>
        <c:axId val="224274304"/>
        <c:scaling>
          <c:orientation val="minMax"/>
        </c:scaling>
        <c:delete val="1"/>
        <c:axPos val="b"/>
        <c:numFmt formatCode="ge" sourceLinked="1"/>
        <c:majorTickMark val="none"/>
        <c:minorTickMark val="none"/>
        <c:tickLblPos val="none"/>
        <c:crossAx val="224284672"/>
        <c:crosses val="autoZero"/>
        <c:auto val="1"/>
        <c:lblOffset val="100"/>
        <c:baseTimeUnit val="years"/>
      </c:dateAx>
      <c:valAx>
        <c:axId val="2242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7.36</c:v>
                </c:pt>
                <c:pt idx="1">
                  <c:v>7.49</c:v>
                </c:pt>
                <c:pt idx="2">
                  <c:v>9.92</c:v>
                </c:pt>
                <c:pt idx="3">
                  <c:v>12.92</c:v>
                </c:pt>
                <c:pt idx="4">
                  <c:v>14.82</c:v>
                </c:pt>
              </c:numCache>
            </c:numRef>
          </c:val>
        </c:ser>
        <c:dLbls>
          <c:showLegendKey val="0"/>
          <c:showVal val="0"/>
          <c:showCatName val="0"/>
          <c:showSerName val="0"/>
          <c:showPercent val="0"/>
          <c:showBubbleSize val="0"/>
        </c:dLbls>
        <c:gapWidth val="150"/>
        <c:axId val="224302592"/>
        <c:axId val="2243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24302592"/>
        <c:axId val="224304512"/>
      </c:lineChart>
      <c:dateAx>
        <c:axId val="224302592"/>
        <c:scaling>
          <c:orientation val="minMax"/>
        </c:scaling>
        <c:delete val="1"/>
        <c:axPos val="b"/>
        <c:numFmt formatCode="ge" sourceLinked="1"/>
        <c:majorTickMark val="none"/>
        <c:minorTickMark val="none"/>
        <c:tickLblPos val="none"/>
        <c:crossAx val="224304512"/>
        <c:crosses val="autoZero"/>
        <c:auto val="1"/>
        <c:lblOffset val="100"/>
        <c:baseTimeUnit val="years"/>
      </c:dateAx>
      <c:valAx>
        <c:axId val="2243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351360"/>
        <c:axId val="224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24351360"/>
        <c:axId val="224353280"/>
      </c:lineChart>
      <c:dateAx>
        <c:axId val="224351360"/>
        <c:scaling>
          <c:orientation val="minMax"/>
        </c:scaling>
        <c:delete val="1"/>
        <c:axPos val="b"/>
        <c:numFmt formatCode="ge" sourceLinked="1"/>
        <c:majorTickMark val="none"/>
        <c:minorTickMark val="none"/>
        <c:tickLblPos val="none"/>
        <c:crossAx val="224353280"/>
        <c:crosses val="autoZero"/>
        <c:auto val="1"/>
        <c:lblOffset val="100"/>
        <c:baseTimeUnit val="years"/>
      </c:dateAx>
      <c:valAx>
        <c:axId val="22435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690.35</c:v>
                </c:pt>
                <c:pt idx="1">
                  <c:v>739.66</c:v>
                </c:pt>
                <c:pt idx="2">
                  <c:v>807.72</c:v>
                </c:pt>
                <c:pt idx="3">
                  <c:v>791.21</c:v>
                </c:pt>
                <c:pt idx="4">
                  <c:v>373.57</c:v>
                </c:pt>
              </c:numCache>
            </c:numRef>
          </c:val>
        </c:ser>
        <c:dLbls>
          <c:showLegendKey val="0"/>
          <c:showVal val="0"/>
          <c:showCatName val="0"/>
          <c:showSerName val="0"/>
          <c:showPercent val="0"/>
          <c:showBubbleSize val="0"/>
        </c:dLbls>
        <c:gapWidth val="150"/>
        <c:axId val="224375552"/>
        <c:axId val="224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24375552"/>
        <c:axId val="224377472"/>
      </c:lineChart>
      <c:dateAx>
        <c:axId val="224375552"/>
        <c:scaling>
          <c:orientation val="minMax"/>
        </c:scaling>
        <c:delete val="1"/>
        <c:axPos val="b"/>
        <c:numFmt formatCode="ge" sourceLinked="1"/>
        <c:majorTickMark val="none"/>
        <c:minorTickMark val="none"/>
        <c:tickLblPos val="none"/>
        <c:crossAx val="224377472"/>
        <c:crosses val="autoZero"/>
        <c:auto val="1"/>
        <c:lblOffset val="100"/>
        <c:baseTimeUnit val="years"/>
      </c:dateAx>
      <c:valAx>
        <c:axId val="22437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142.46</c:v>
                </c:pt>
                <c:pt idx="1">
                  <c:v>136.65</c:v>
                </c:pt>
                <c:pt idx="2">
                  <c:v>128.13999999999999</c:v>
                </c:pt>
                <c:pt idx="3">
                  <c:v>122.93</c:v>
                </c:pt>
                <c:pt idx="4">
                  <c:v>116.32</c:v>
                </c:pt>
              </c:numCache>
            </c:numRef>
          </c:val>
        </c:ser>
        <c:dLbls>
          <c:showLegendKey val="0"/>
          <c:showVal val="0"/>
          <c:showCatName val="0"/>
          <c:showSerName val="0"/>
          <c:showPercent val="0"/>
          <c:showBubbleSize val="0"/>
        </c:dLbls>
        <c:gapWidth val="150"/>
        <c:axId val="224747904"/>
        <c:axId val="224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24747904"/>
        <c:axId val="224749824"/>
      </c:lineChart>
      <c:dateAx>
        <c:axId val="224747904"/>
        <c:scaling>
          <c:orientation val="minMax"/>
        </c:scaling>
        <c:delete val="1"/>
        <c:axPos val="b"/>
        <c:numFmt formatCode="ge" sourceLinked="1"/>
        <c:majorTickMark val="none"/>
        <c:minorTickMark val="none"/>
        <c:tickLblPos val="none"/>
        <c:crossAx val="224749824"/>
        <c:crosses val="autoZero"/>
        <c:auto val="1"/>
        <c:lblOffset val="100"/>
        <c:baseTimeUnit val="years"/>
      </c:dateAx>
      <c:valAx>
        <c:axId val="22474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100.29</c:v>
                </c:pt>
                <c:pt idx="1">
                  <c:v>100.08</c:v>
                </c:pt>
                <c:pt idx="2">
                  <c:v>100.33</c:v>
                </c:pt>
                <c:pt idx="3">
                  <c:v>100.79</c:v>
                </c:pt>
                <c:pt idx="4">
                  <c:v>115.58</c:v>
                </c:pt>
              </c:numCache>
            </c:numRef>
          </c:val>
        </c:ser>
        <c:dLbls>
          <c:showLegendKey val="0"/>
          <c:showVal val="0"/>
          <c:showCatName val="0"/>
          <c:showSerName val="0"/>
          <c:showPercent val="0"/>
          <c:showBubbleSize val="0"/>
        </c:dLbls>
        <c:gapWidth val="150"/>
        <c:axId val="224854016"/>
        <c:axId val="2248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24854016"/>
        <c:axId val="224855936"/>
      </c:lineChart>
      <c:dateAx>
        <c:axId val="224854016"/>
        <c:scaling>
          <c:orientation val="minMax"/>
        </c:scaling>
        <c:delete val="1"/>
        <c:axPos val="b"/>
        <c:numFmt formatCode="ge" sourceLinked="1"/>
        <c:majorTickMark val="none"/>
        <c:minorTickMark val="none"/>
        <c:tickLblPos val="none"/>
        <c:crossAx val="224855936"/>
        <c:crosses val="autoZero"/>
        <c:auto val="1"/>
        <c:lblOffset val="100"/>
        <c:baseTimeUnit val="years"/>
      </c:dateAx>
      <c:valAx>
        <c:axId val="224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147.36000000000001</c:v>
                </c:pt>
                <c:pt idx="1">
                  <c:v>147.66999999999999</c:v>
                </c:pt>
                <c:pt idx="2">
                  <c:v>147.77000000000001</c:v>
                </c:pt>
                <c:pt idx="3">
                  <c:v>147.06</c:v>
                </c:pt>
                <c:pt idx="4">
                  <c:v>128.26</c:v>
                </c:pt>
              </c:numCache>
            </c:numRef>
          </c:val>
        </c:ser>
        <c:dLbls>
          <c:showLegendKey val="0"/>
          <c:showVal val="0"/>
          <c:showCatName val="0"/>
          <c:showSerName val="0"/>
          <c:showPercent val="0"/>
          <c:showBubbleSize val="0"/>
        </c:dLbls>
        <c:gapWidth val="150"/>
        <c:axId val="224890240"/>
        <c:axId val="224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24890240"/>
        <c:axId val="224892416"/>
      </c:lineChart>
      <c:dateAx>
        <c:axId val="224890240"/>
        <c:scaling>
          <c:orientation val="minMax"/>
        </c:scaling>
        <c:delete val="1"/>
        <c:axPos val="b"/>
        <c:numFmt formatCode="ge" sourceLinked="1"/>
        <c:majorTickMark val="none"/>
        <c:minorTickMark val="none"/>
        <c:tickLblPos val="none"/>
        <c:crossAx val="224892416"/>
        <c:crosses val="autoZero"/>
        <c:auto val="1"/>
        <c:lblOffset val="100"/>
        <c:baseTimeUnit val="years"/>
      </c:dateAx>
      <c:valAx>
        <c:axId val="224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185111</v>
      </c>
      <c r="AJ8" s="56"/>
      <c r="AK8" s="56"/>
      <c r="AL8" s="56"/>
      <c r="AM8" s="56"/>
      <c r="AN8" s="56"/>
      <c r="AO8" s="56"/>
      <c r="AP8" s="57"/>
      <c r="AQ8" s="47">
        <f>データ!R6</f>
        <v>161.13999999999999</v>
      </c>
      <c r="AR8" s="47"/>
      <c r="AS8" s="47"/>
      <c r="AT8" s="47"/>
      <c r="AU8" s="47"/>
      <c r="AV8" s="47"/>
      <c r="AW8" s="47"/>
      <c r="AX8" s="47"/>
      <c r="AY8" s="47">
        <f>データ!S6</f>
        <v>1148.76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84.64</v>
      </c>
      <c r="K10" s="47"/>
      <c r="L10" s="47"/>
      <c r="M10" s="47"/>
      <c r="N10" s="47"/>
      <c r="O10" s="47"/>
      <c r="P10" s="47"/>
      <c r="Q10" s="47"/>
      <c r="R10" s="47">
        <f>データ!O6</f>
        <v>99.79</v>
      </c>
      <c r="S10" s="47"/>
      <c r="T10" s="47"/>
      <c r="U10" s="47"/>
      <c r="V10" s="47"/>
      <c r="W10" s="47"/>
      <c r="X10" s="47"/>
      <c r="Y10" s="47"/>
      <c r="Z10" s="78">
        <f>データ!P6</f>
        <v>2160</v>
      </c>
      <c r="AA10" s="78"/>
      <c r="AB10" s="78"/>
      <c r="AC10" s="78"/>
      <c r="AD10" s="78"/>
      <c r="AE10" s="78"/>
      <c r="AF10" s="78"/>
      <c r="AG10" s="78"/>
      <c r="AH10" s="2"/>
      <c r="AI10" s="78">
        <f>データ!T6</f>
        <v>184556</v>
      </c>
      <c r="AJ10" s="78"/>
      <c r="AK10" s="78"/>
      <c r="AL10" s="78"/>
      <c r="AM10" s="78"/>
      <c r="AN10" s="78"/>
      <c r="AO10" s="78"/>
      <c r="AP10" s="78"/>
      <c r="AQ10" s="47">
        <f>データ!U6</f>
        <v>113.69</v>
      </c>
      <c r="AR10" s="47"/>
      <c r="AS10" s="47"/>
      <c r="AT10" s="47"/>
      <c r="AU10" s="47"/>
      <c r="AV10" s="47"/>
      <c r="AW10" s="47"/>
      <c r="AX10" s="47"/>
      <c r="AY10" s="47">
        <f>データ!V6</f>
        <v>1623.33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232076</v>
      </c>
      <c r="D6" s="31">
        <f t="shared" si="3"/>
        <v>46</v>
      </c>
      <c r="E6" s="31">
        <f t="shared" si="3"/>
        <v>1</v>
      </c>
      <c r="F6" s="31">
        <f t="shared" si="3"/>
        <v>0</v>
      </c>
      <c r="G6" s="31">
        <f t="shared" si="3"/>
        <v>1</v>
      </c>
      <c r="H6" s="31" t="str">
        <f t="shared" si="3"/>
        <v>愛知県　豊川市</v>
      </c>
      <c r="I6" s="31" t="str">
        <f t="shared" si="3"/>
        <v>法適用</v>
      </c>
      <c r="J6" s="31" t="str">
        <f t="shared" si="3"/>
        <v>水道事業</v>
      </c>
      <c r="K6" s="31" t="str">
        <f t="shared" si="3"/>
        <v>末端給水事業</v>
      </c>
      <c r="L6" s="31" t="str">
        <f t="shared" si="3"/>
        <v>A2</v>
      </c>
      <c r="M6" s="32" t="str">
        <f t="shared" si="3"/>
        <v>-</v>
      </c>
      <c r="N6" s="32">
        <f t="shared" si="3"/>
        <v>84.64</v>
      </c>
      <c r="O6" s="32">
        <f t="shared" si="3"/>
        <v>99.79</v>
      </c>
      <c r="P6" s="32">
        <f t="shared" si="3"/>
        <v>2160</v>
      </c>
      <c r="Q6" s="32">
        <f t="shared" si="3"/>
        <v>185111</v>
      </c>
      <c r="R6" s="32">
        <f t="shared" si="3"/>
        <v>161.13999999999999</v>
      </c>
      <c r="S6" s="32">
        <f t="shared" si="3"/>
        <v>1148.76</v>
      </c>
      <c r="T6" s="32">
        <f t="shared" si="3"/>
        <v>184556</v>
      </c>
      <c r="U6" s="32">
        <f t="shared" si="3"/>
        <v>113.69</v>
      </c>
      <c r="V6" s="32">
        <f t="shared" si="3"/>
        <v>1623.33</v>
      </c>
      <c r="W6" s="33">
        <f>IF(W7="",NA(),W7)</f>
        <v>105.23</v>
      </c>
      <c r="X6" s="33">
        <f t="shared" ref="X6:AF6" si="4">IF(X7="",NA(),X7)</f>
        <v>105.15</v>
      </c>
      <c r="Y6" s="33">
        <f t="shared" si="4"/>
        <v>105.42</v>
      </c>
      <c r="Z6" s="33">
        <f t="shared" si="4"/>
        <v>104.32</v>
      </c>
      <c r="AA6" s="33">
        <f t="shared" si="4"/>
        <v>117.43</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690.35</v>
      </c>
      <c r="AT6" s="33">
        <f t="shared" ref="AT6:BB6" si="6">IF(AT7="",NA(),AT7)</f>
        <v>739.66</v>
      </c>
      <c r="AU6" s="33">
        <f t="shared" si="6"/>
        <v>807.72</v>
      </c>
      <c r="AV6" s="33">
        <f t="shared" si="6"/>
        <v>791.21</v>
      </c>
      <c r="AW6" s="33">
        <f t="shared" si="6"/>
        <v>373.57</v>
      </c>
      <c r="AX6" s="33">
        <f t="shared" si="6"/>
        <v>545.52</v>
      </c>
      <c r="AY6" s="33">
        <f t="shared" si="6"/>
        <v>602.73</v>
      </c>
      <c r="AZ6" s="33">
        <f t="shared" si="6"/>
        <v>590.46</v>
      </c>
      <c r="BA6" s="33">
        <f t="shared" si="6"/>
        <v>628.34</v>
      </c>
      <c r="BB6" s="33">
        <f t="shared" si="6"/>
        <v>289.8</v>
      </c>
      <c r="BC6" s="32" t="str">
        <f>IF(BC7="","",IF(BC7="-","【-】","【"&amp;SUBSTITUTE(TEXT(BC7,"#,##0.00"),"-","△")&amp;"】"))</f>
        <v>【264.16】</v>
      </c>
      <c r="BD6" s="33">
        <f>IF(BD7="",NA(),BD7)</f>
        <v>142.46</v>
      </c>
      <c r="BE6" s="33">
        <f t="shared" ref="BE6:BM6" si="7">IF(BE7="",NA(),BE7)</f>
        <v>136.65</v>
      </c>
      <c r="BF6" s="33">
        <f t="shared" si="7"/>
        <v>128.13999999999999</v>
      </c>
      <c r="BG6" s="33">
        <f t="shared" si="7"/>
        <v>122.93</v>
      </c>
      <c r="BH6" s="33">
        <f t="shared" si="7"/>
        <v>116.32</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100.29</v>
      </c>
      <c r="BP6" s="33">
        <f t="shared" ref="BP6:BX6" si="8">IF(BP7="",NA(),BP7)</f>
        <v>100.08</v>
      </c>
      <c r="BQ6" s="33">
        <f t="shared" si="8"/>
        <v>100.33</v>
      </c>
      <c r="BR6" s="33">
        <f t="shared" si="8"/>
        <v>100.79</v>
      </c>
      <c r="BS6" s="33">
        <f t="shared" si="8"/>
        <v>115.58</v>
      </c>
      <c r="BT6" s="33">
        <f t="shared" si="8"/>
        <v>100.11</v>
      </c>
      <c r="BU6" s="33">
        <f t="shared" si="8"/>
        <v>99</v>
      </c>
      <c r="BV6" s="33">
        <f t="shared" si="8"/>
        <v>99.91</v>
      </c>
      <c r="BW6" s="33">
        <f t="shared" si="8"/>
        <v>99.89</v>
      </c>
      <c r="BX6" s="33">
        <f t="shared" si="8"/>
        <v>107.05</v>
      </c>
      <c r="BY6" s="32" t="str">
        <f>IF(BY7="","",IF(BY7="-","【-】","【"&amp;SUBSTITUTE(TEXT(BY7,"#,##0.00"),"-","△")&amp;"】"))</f>
        <v>【104.60】</v>
      </c>
      <c r="BZ6" s="33">
        <f>IF(BZ7="",NA(),BZ7)</f>
        <v>147.36000000000001</v>
      </c>
      <c r="CA6" s="33">
        <f t="shared" ref="CA6:CI6" si="9">IF(CA7="",NA(),CA7)</f>
        <v>147.66999999999999</v>
      </c>
      <c r="CB6" s="33">
        <f t="shared" si="9"/>
        <v>147.77000000000001</v>
      </c>
      <c r="CC6" s="33">
        <f t="shared" si="9"/>
        <v>147.06</v>
      </c>
      <c r="CD6" s="33">
        <f t="shared" si="9"/>
        <v>128.26</v>
      </c>
      <c r="CE6" s="33">
        <f t="shared" si="9"/>
        <v>163.07</v>
      </c>
      <c r="CF6" s="33">
        <f t="shared" si="9"/>
        <v>164.03</v>
      </c>
      <c r="CG6" s="33">
        <f t="shared" si="9"/>
        <v>164.25</v>
      </c>
      <c r="CH6" s="33">
        <f t="shared" si="9"/>
        <v>165.34</v>
      </c>
      <c r="CI6" s="33">
        <f t="shared" si="9"/>
        <v>155.09</v>
      </c>
      <c r="CJ6" s="32" t="str">
        <f>IF(CJ7="","",IF(CJ7="-","【-】","【"&amp;SUBSTITUTE(TEXT(CJ7,"#,##0.00"),"-","△")&amp;"】"))</f>
        <v>【164.21】</v>
      </c>
      <c r="CK6" s="33">
        <f>IF(CK7="",NA(),CK7)</f>
        <v>68.86</v>
      </c>
      <c r="CL6" s="33">
        <f t="shared" ref="CL6:CT6" si="10">IF(CL7="",NA(),CL7)</f>
        <v>68.13</v>
      </c>
      <c r="CM6" s="33">
        <f t="shared" si="10"/>
        <v>68.56</v>
      </c>
      <c r="CN6" s="33">
        <f t="shared" si="10"/>
        <v>67.25</v>
      </c>
      <c r="CO6" s="33">
        <f t="shared" si="10"/>
        <v>66.540000000000006</v>
      </c>
      <c r="CP6" s="33">
        <f t="shared" si="10"/>
        <v>63.67</v>
      </c>
      <c r="CQ6" s="33">
        <f t="shared" si="10"/>
        <v>63.07</v>
      </c>
      <c r="CR6" s="33">
        <f t="shared" si="10"/>
        <v>62.71</v>
      </c>
      <c r="CS6" s="33">
        <f t="shared" si="10"/>
        <v>62.15</v>
      </c>
      <c r="CT6" s="33">
        <f t="shared" si="10"/>
        <v>61.61</v>
      </c>
      <c r="CU6" s="32" t="str">
        <f>IF(CU7="","",IF(CU7="-","【-】","【"&amp;SUBSTITUTE(TEXT(CU7,"#,##0.00"),"-","△")&amp;"】"))</f>
        <v>【59.80】</v>
      </c>
      <c r="CV6" s="33">
        <f>IF(CV7="",NA(),CV7)</f>
        <v>92.46</v>
      </c>
      <c r="CW6" s="33">
        <f t="shared" ref="CW6:DE6" si="11">IF(CW7="",NA(),CW7)</f>
        <v>92.47</v>
      </c>
      <c r="CX6" s="33">
        <f t="shared" si="11"/>
        <v>92.74</v>
      </c>
      <c r="CY6" s="33">
        <f t="shared" si="11"/>
        <v>92.84</v>
      </c>
      <c r="CZ6" s="33">
        <f t="shared" si="11"/>
        <v>92.84</v>
      </c>
      <c r="DA6" s="33">
        <f t="shared" si="11"/>
        <v>90.67</v>
      </c>
      <c r="DB6" s="33">
        <f t="shared" si="11"/>
        <v>89.96</v>
      </c>
      <c r="DC6" s="33">
        <f t="shared" si="11"/>
        <v>90.54</v>
      </c>
      <c r="DD6" s="33">
        <f t="shared" si="11"/>
        <v>90.64</v>
      </c>
      <c r="DE6" s="33">
        <f t="shared" si="11"/>
        <v>90.23</v>
      </c>
      <c r="DF6" s="32" t="str">
        <f>IF(DF7="","",IF(DF7="-","【-】","【"&amp;SUBSTITUTE(TEXT(DF7,"#,##0.00"),"-","△")&amp;"】"))</f>
        <v>【89.78】</v>
      </c>
      <c r="DG6" s="33">
        <f>IF(DG7="",NA(),DG7)</f>
        <v>41.81</v>
      </c>
      <c r="DH6" s="33">
        <f t="shared" ref="DH6:DP6" si="12">IF(DH7="",NA(),DH7)</f>
        <v>42.69</v>
      </c>
      <c r="DI6" s="33">
        <f t="shared" si="12"/>
        <v>43.43</v>
      </c>
      <c r="DJ6" s="33">
        <f t="shared" si="12"/>
        <v>43.79</v>
      </c>
      <c r="DK6" s="33">
        <f t="shared" si="12"/>
        <v>44.16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7.36</v>
      </c>
      <c r="DS6" s="33">
        <f t="shared" ref="DS6:EA6" si="13">IF(DS7="",NA(),DS7)</f>
        <v>7.49</v>
      </c>
      <c r="DT6" s="33">
        <f t="shared" si="13"/>
        <v>9.92</v>
      </c>
      <c r="DU6" s="33">
        <f t="shared" si="13"/>
        <v>12.92</v>
      </c>
      <c r="DV6" s="33">
        <f t="shared" si="13"/>
        <v>14.82</v>
      </c>
      <c r="DW6" s="33">
        <f t="shared" si="13"/>
        <v>9.42</v>
      </c>
      <c r="DX6" s="33">
        <f t="shared" si="13"/>
        <v>9.92</v>
      </c>
      <c r="DY6" s="33">
        <f t="shared" si="13"/>
        <v>11.07</v>
      </c>
      <c r="DZ6" s="33">
        <f t="shared" si="13"/>
        <v>12.21</v>
      </c>
      <c r="EA6" s="33">
        <f t="shared" si="13"/>
        <v>13.57</v>
      </c>
      <c r="EB6" s="32" t="str">
        <f>IF(EB7="","",IF(EB7="-","【-】","【"&amp;SUBSTITUTE(TEXT(EB7,"#,##0.00"),"-","△")&amp;"】"))</f>
        <v>【12.42】</v>
      </c>
      <c r="EC6" s="33">
        <f>IF(EC7="",NA(),EC7)</f>
        <v>0.96</v>
      </c>
      <c r="ED6" s="33">
        <f t="shared" ref="ED6:EL6" si="14">IF(ED7="",NA(),ED7)</f>
        <v>1.37</v>
      </c>
      <c r="EE6" s="33">
        <f t="shared" si="14"/>
        <v>1.2</v>
      </c>
      <c r="EF6" s="33">
        <f t="shared" si="14"/>
        <v>1.1399999999999999</v>
      </c>
      <c r="EG6" s="33">
        <f t="shared" si="14"/>
        <v>1.67</v>
      </c>
      <c r="EH6" s="33">
        <f t="shared" si="14"/>
        <v>0.84</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232076</v>
      </c>
      <c r="D7" s="35">
        <v>46</v>
      </c>
      <c r="E7" s="35">
        <v>1</v>
      </c>
      <c r="F7" s="35">
        <v>0</v>
      </c>
      <c r="G7" s="35">
        <v>1</v>
      </c>
      <c r="H7" s="35" t="s">
        <v>93</v>
      </c>
      <c r="I7" s="35" t="s">
        <v>94</v>
      </c>
      <c r="J7" s="35" t="s">
        <v>95</v>
      </c>
      <c r="K7" s="35" t="s">
        <v>96</v>
      </c>
      <c r="L7" s="35" t="s">
        <v>97</v>
      </c>
      <c r="M7" s="36" t="s">
        <v>98</v>
      </c>
      <c r="N7" s="36">
        <v>84.64</v>
      </c>
      <c r="O7" s="36">
        <v>99.79</v>
      </c>
      <c r="P7" s="36">
        <v>2160</v>
      </c>
      <c r="Q7" s="36">
        <v>185111</v>
      </c>
      <c r="R7" s="36">
        <v>161.13999999999999</v>
      </c>
      <c r="S7" s="36">
        <v>1148.76</v>
      </c>
      <c r="T7" s="36">
        <v>184556</v>
      </c>
      <c r="U7" s="36">
        <v>113.69</v>
      </c>
      <c r="V7" s="36">
        <v>1623.33</v>
      </c>
      <c r="W7" s="36">
        <v>105.23</v>
      </c>
      <c r="X7" s="36">
        <v>105.15</v>
      </c>
      <c r="Y7" s="36">
        <v>105.42</v>
      </c>
      <c r="Z7" s="36">
        <v>104.32</v>
      </c>
      <c r="AA7" s="36">
        <v>117.43</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690.35</v>
      </c>
      <c r="AT7" s="36">
        <v>739.66</v>
      </c>
      <c r="AU7" s="36">
        <v>807.72</v>
      </c>
      <c r="AV7" s="36">
        <v>791.21</v>
      </c>
      <c r="AW7" s="36">
        <v>373.57</v>
      </c>
      <c r="AX7" s="36">
        <v>545.52</v>
      </c>
      <c r="AY7" s="36">
        <v>602.73</v>
      </c>
      <c r="AZ7" s="36">
        <v>590.46</v>
      </c>
      <c r="BA7" s="36">
        <v>628.34</v>
      </c>
      <c r="BB7" s="36">
        <v>289.8</v>
      </c>
      <c r="BC7" s="36">
        <v>264.16000000000003</v>
      </c>
      <c r="BD7" s="36">
        <v>142.46</v>
      </c>
      <c r="BE7" s="36">
        <v>136.65</v>
      </c>
      <c r="BF7" s="36">
        <v>128.13999999999999</v>
      </c>
      <c r="BG7" s="36">
        <v>122.93</v>
      </c>
      <c r="BH7" s="36">
        <v>116.32</v>
      </c>
      <c r="BI7" s="36">
        <v>313.52999999999997</v>
      </c>
      <c r="BJ7" s="36">
        <v>310.79000000000002</v>
      </c>
      <c r="BK7" s="36">
        <v>299.16000000000003</v>
      </c>
      <c r="BL7" s="36">
        <v>297.13</v>
      </c>
      <c r="BM7" s="36">
        <v>301.99</v>
      </c>
      <c r="BN7" s="36">
        <v>283.72000000000003</v>
      </c>
      <c r="BO7" s="36">
        <v>100.29</v>
      </c>
      <c r="BP7" s="36">
        <v>100.08</v>
      </c>
      <c r="BQ7" s="36">
        <v>100.33</v>
      </c>
      <c r="BR7" s="36">
        <v>100.79</v>
      </c>
      <c r="BS7" s="36">
        <v>115.58</v>
      </c>
      <c r="BT7" s="36">
        <v>100.11</v>
      </c>
      <c r="BU7" s="36">
        <v>99</v>
      </c>
      <c r="BV7" s="36">
        <v>99.91</v>
      </c>
      <c r="BW7" s="36">
        <v>99.89</v>
      </c>
      <c r="BX7" s="36">
        <v>107.05</v>
      </c>
      <c r="BY7" s="36">
        <v>104.6</v>
      </c>
      <c r="BZ7" s="36">
        <v>147.36000000000001</v>
      </c>
      <c r="CA7" s="36">
        <v>147.66999999999999</v>
      </c>
      <c r="CB7" s="36">
        <v>147.77000000000001</v>
      </c>
      <c r="CC7" s="36">
        <v>147.06</v>
      </c>
      <c r="CD7" s="36">
        <v>128.26</v>
      </c>
      <c r="CE7" s="36">
        <v>163.07</v>
      </c>
      <c r="CF7" s="36">
        <v>164.03</v>
      </c>
      <c r="CG7" s="36">
        <v>164.25</v>
      </c>
      <c r="CH7" s="36">
        <v>165.34</v>
      </c>
      <c r="CI7" s="36">
        <v>155.09</v>
      </c>
      <c r="CJ7" s="36">
        <v>164.21</v>
      </c>
      <c r="CK7" s="36">
        <v>68.86</v>
      </c>
      <c r="CL7" s="36">
        <v>68.13</v>
      </c>
      <c r="CM7" s="36">
        <v>68.56</v>
      </c>
      <c r="CN7" s="36">
        <v>67.25</v>
      </c>
      <c r="CO7" s="36">
        <v>66.540000000000006</v>
      </c>
      <c r="CP7" s="36">
        <v>63.67</v>
      </c>
      <c r="CQ7" s="36">
        <v>63.07</v>
      </c>
      <c r="CR7" s="36">
        <v>62.71</v>
      </c>
      <c r="CS7" s="36">
        <v>62.15</v>
      </c>
      <c r="CT7" s="36">
        <v>61.61</v>
      </c>
      <c r="CU7" s="36">
        <v>59.8</v>
      </c>
      <c r="CV7" s="36">
        <v>92.46</v>
      </c>
      <c r="CW7" s="36">
        <v>92.47</v>
      </c>
      <c r="CX7" s="36">
        <v>92.74</v>
      </c>
      <c r="CY7" s="36">
        <v>92.84</v>
      </c>
      <c r="CZ7" s="36">
        <v>92.84</v>
      </c>
      <c r="DA7" s="36">
        <v>90.67</v>
      </c>
      <c r="DB7" s="36">
        <v>89.96</v>
      </c>
      <c r="DC7" s="36">
        <v>90.54</v>
      </c>
      <c r="DD7" s="36">
        <v>90.64</v>
      </c>
      <c r="DE7" s="36">
        <v>90.23</v>
      </c>
      <c r="DF7" s="36">
        <v>89.78</v>
      </c>
      <c r="DG7" s="36">
        <v>41.81</v>
      </c>
      <c r="DH7" s="36">
        <v>42.69</v>
      </c>
      <c r="DI7" s="36">
        <v>43.43</v>
      </c>
      <c r="DJ7" s="36">
        <v>43.79</v>
      </c>
      <c r="DK7" s="36">
        <v>44.16</v>
      </c>
      <c r="DL7" s="36">
        <v>40.369999999999997</v>
      </c>
      <c r="DM7" s="36">
        <v>41.47</v>
      </c>
      <c r="DN7" s="36">
        <v>42.43</v>
      </c>
      <c r="DO7" s="36">
        <v>43.24</v>
      </c>
      <c r="DP7" s="36">
        <v>46.36</v>
      </c>
      <c r="DQ7" s="36">
        <v>46.31</v>
      </c>
      <c r="DR7" s="36">
        <v>7.36</v>
      </c>
      <c r="DS7" s="36">
        <v>7.49</v>
      </c>
      <c r="DT7" s="36">
        <v>9.92</v>
      </c>
      <c r="DU7" s="36">
        <v>12.92</v>
      </c>
      <c r="DV7" s="36">
        <v>14.82</v>
      </c>
      <c r="DW7" s="36">
        <v>9.42</v>
      </c>
      <c r="DX7" s="36">
        <v>9.92</v>
      </c>
      <c r="DY7" s="36">
        <v>11.07</v>
      </c>
      <c r="DZ7" s="36">
        <v>12.21</v>
      </c>
      <c r="EA7" s="36">
        <v>13.57</v>
      </c>
      <c r="EB7" s="36">
        <v>12.42</v>
      </c>
      <c r="EC7" s="36">
        <v>0.96</v>
      </c>
      <c r="ED7" s="36">
        <v>1.37</v>
      </c>
      <c r="EE7" s="36">
        <v>1.2</v>
      </c>
      <c r="EF7" s="36">
        <v>1.1399999999999999</v>
      </c>
      <c r="EG7" s="36">
        <v>1.67</v>
      </c>
      <c r="EH7" s="36">
        <v>0.84</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2016-02-24T02:25:46Z</cp:lastPrinted>
  <dcterms:created xsi:type="dcterms:W3CDTF">2016-02-03T07:22:19Z</dcterms:created>
  <dcterms:modified xsi:type="dcterms:W3CDTF">2016-02-24T02:27:11Z</dcterms:modified>
  <cp:category/>
</cp:coreProperties>
</file>