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Q8" i="4" s="1"/>
  <c r="Q6" i="5"/>
  <c r="AI8" i="4" s="1"/>
  <c r="P6" i="5"/>
  <c r="O6" i="5"/>
  <c r="N6" i="5"/>
  <c r="M6" i="5"/>
  <c r="L6" i="5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Z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<sst xmlns="http://schemas.openxmlformats.org/spreadsheetml/2006/main" count="217" uniqueCount="107">
  <si>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</si>
  <si>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</si>
  <si>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</si>
  <si>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</si>
  <si>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</si>
  <si>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</si>
  <si>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</si>
  <si>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</si>
  <si>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</si>
  <si>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</si>
  <si>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</si>
  <si>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</si>
  <si>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</si>
  <si>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</si>
  <si>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</si>
  <si>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</si>
  <si>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</si>
  <si>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</si>
  <si>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</si>
  <si>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</si>
  <si>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</si>
  <si>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</si>
  <si>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</si>
  <si>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</si>
  <si>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</si>
  <si>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</si>
  <si>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</si>
  <si>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</si>
  <si>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</si>
  <si>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</si>
  <si>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</si>
  <si>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</si>
  <si>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</si>
  <si>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</si>
  <si>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</si>
  <si>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</si>
  <si>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</si>
  <si>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</si>
  <si>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</si>
  <si>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</si>
  <si>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</si>
  <si>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</si>
  <si>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</si>
  <si>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</si>
  <si>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</si>
  <si>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</si>
  <si>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</si>
  <si>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</si>
  <si>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</si>
  <si>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</si>
  <si>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</si>
  <si>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</si>
  <si>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</si>
  <si>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</si>
  <si>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</si>
  <si>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</si>
  <si>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</si>
  <si>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</si>
  <si>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</si>
  <si>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</si>
  <si>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</si>
  <si>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</si>
  <si>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</si>
  <si>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</si>
  <si>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</si>
  <si>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</si>
  <si>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</si>
  <si>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</si>
  <si>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</si>
  <si>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</si>
  <si>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</si>
  <si>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</si>
  <si>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</si>
  <si>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</si>
  <si>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</si>
  <si>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</si>
  <si>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</si>
  <si>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</si>
  <si>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</si>
  <si>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</si>
  <si>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</si>
  <si>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</si>
  <si>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</si>
  <si>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</si>
  <si>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</si>
  <si>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</si>
  <si>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</si>
  <si>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</si>
  <si>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</si>
  <si>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</si>
  <si>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</si>
  <si>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</si>
  <si>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</si>
  <si>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津島市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</si>
  <si>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</si>
  <si>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</si>
  <si>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</si>
  <si>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</si>
  <si>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</si>
  <si>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</si>
  <si>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</si>
  <si>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</si>
  <si>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</si>
  <si>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</si>
  <si>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収納率向上や経費削減に努めており、欠損金を発生させることなく健全な運営を行っております。また、給水原価や施設利用率が示すとおり、費用、施設共に効率的な運用を行っております。
 しかし、給水収益が年々減少傾向であることから、平成26年度では、経常収支比率が類似平均より４％ほど低い結果となりました。
 また、債務残高は類似平均より低く推移しておりますが、老朽した管路・設備の更新にかかる費用が増大していくため、緩やかに上昇していくと想定されます。</t>
    <rPh sb="1" eb="3">
      <t>シュウノウ</t>
    </rPh>
    <rPh sb="3" eb="4">
      <t>リツ</t>
    </rPh>
    <rPh sb="4" eb="6">
      <t>コウジョウ</t>
    </rPh>
    <rPh sb="7" eb="9">
      <t>ケイヒ</t>
    </rPh>
    <rPh sb="9" eb="11">
      <t>サクゲン</t>
    </rPh>
    <rPh sb="12" eb="13">
      <t>ツト</t>
    </rPh>
    <rPh sb="18" eb="21">
      <t>ケッソンキン</t>
    </rPh>
    <rPh sb="22" eb="24">
      <t>ハッセイ</t>
    </rPh>
    <rPh sb="31" eb="33">
      <t>ケンゼン</t>
    </rPh>
    <rPh sb="34" eb="36">
      <t>ウンエイ</t>
    </rPh>
    <rPh sb="37" eb="38">
      <t>オコナ</t>
    </rPh>
    <rPh sb="48" eb="50">
      <t>キュウスイ</t>
    </rPh>
    <rPh sb="50" eb="52">
      <t>ゲンカ</t>
    </rPh>
    <rPh sb="53" eb="55">
      <t>シセツ</t>
    </rPh>
    <rPh sb="55" eb="58">
      <t>リヨウリツ</t>
    </rPh>
    <rPh sb="59" eb="60">
      <t>シメ</t>
    </rPh>
    <rPh sb="65" eb="67">
      <t>ヒヨウ</t>
    </rPh>
    <rPh sb="68" eb="70">
      <t>シセツ</t>
    </rPh>
    <rPh sb="70" eb="71">
      <t>トモ</t>
    </rPh>
    <rPh sb="72" eb="75">
      <t>コウリツテキ</t>
    </rPh>
    <rPh sb="76" eb="78">
      <t>ウンヨウ</t>
    </rPh>
    <rPh sb="79" eb="80">
      <t>オコナ</t>
    </rPh>
    <rPh sb="93" eb="95">
      <t>キュウスイ</t>
    </rPh>
    <rPh sb="95" eb="97">
      <t>シュウエキ</t>
    </rPh>
    <rPh sb="98" eb="100">
      <t>ネンネン</t>
    </rPh>
    <rPh sb="100" eb="102">
      <t>ゲンショウ</t>
    </rPh>
    <rPh sb="102" eb="104">
      <t>ケイコウ</t>
    </rPh>
    <rPh sb="112" eb="114">
      <t>ヘイセイ</t>
    </rPh>
    <rPh sb="116" eb="118">
      <t>ネンド</t>
    </rPh>
    <rPh sb="121" eb="123">
      <t>ケイジョウ</t>
    </rPh>
    <rPh sb="123" eb="125">
      <t>シュウシ</t>
    </rPh>
    <rPh sb="125" eb="127">
      <t>ヒリツ</t>
    </rPh>
    <rPh sb="128" eb="130">
      <t>ルイジ</t>
    </rPh>
    <rPh sb="130" eb="132">
      <t>ヘイキン</t>
    </rPh>
    <rPh sb="138" eb="139">
      <t>ヒク</t>
    </rPh>
    <rPh sb="140" eb="142">
      <t>ケッカ</t>
    </rPh>
    <rPh sb="154" eb="156">
      <t>サイム</t>
    </rPh>
    <rPh sb="156" eb="158">
      <t>ザンダカ</t>
    </rPh>
    <rPh sb="159" eb="161">
      <t>ルイジ</t>
    </rPh>
    <rPh sb="161" eb="163">
      <t>ヘイキン</t>
    </rPh>
    <rPh sb="165" eb="166">
      <t>ヒク</t>
    </rPh>
    <rPh sb="167" eb="169">
      <t>スイイ</t>
    </rPh>
    <rPh sb="177" eb="179">
      <t>ロウキュウ</t>
    </rPh>
    <rPh sb="181" eb="183">
      <t>カンロ</t>
    </rPh>
    <rPh sb="184" eb="186">
      <t>セツビ</t>
    </rPh>
    <rPh sb="187" eb="189">
      <t>コウシン</t>
    </rPh>
    <rPh sb="193" eb="195">
      <t>ヒヨウ</t>
    </rPh>
    <rPh sb="196" eb="198">
      <t>ゾウダイ</t>
    </rPh>
    <rPh sb="205" eb="206">
      <t>ユル</t>
    </rPh>
    <rPh sb="209" eb="211">
      <t>ジョウショウ</t>
    </rPh>
    <rPh sb="216" eb="218">
      <t>ソウテイ</t>
    </rPh>
    <phoneticPr fontId="4"/>
  </si>
  <si>
    <t xml:space="preserve"> 管路経年化率が高めであり、更新がやや遅れ気味となっております。
 管種・用途により、長く使用できる管もあると見込まれるため、更新の必要性を考慮しながら、管路の健全度向上に努めます。</t>
    <rPh sb="1" eb="3">
      <t>カンロ</t>
    </rPh>
    <rPh sb="3" eb="6">
      <t>ケイネンカ</t>
    </rPh>
    <rPh sb="6" eb="7">
      <t>リツ</t>
    </rPh>
    <rPh sb="8" eb="9">
      <t>タカ</t>
    </rPh>
    <rPh sb="14" eb="16">
      <t>コウシン</t>
    </rPh>
    <rPh sb="19" eb="20">
      <t>オク</t>
    </rPh>
    <rPh sb="21" eb="23">
      <t>ギミ</t>
    </rPh>
    <rPh sb="34" eb="36">
      <t>カンシュ</t>
    </rPh>
    <rPh sb="37" eb="39">
      <t>ヨウト</t>
    </rPh>
    <rPh sb="43" eb="44">
      <t>ナガ</t>
    </rPh>
    <rPh sb="45" eb="47">
      <t>シヨウ</t>
    </rPh>
    <rPh sb="50" eb="51">
      <t>カン</t>
    </rPh>
    <rPh sb="55" eb="57">
      <t>ミコ</t>
    </rPh>
    <rPh sb="63" eb="65">
      <t>コウシン</t>
    </rPh>
    <rPh sb="66" eb="69">
      <t>ヒツヨウセイ</t>
    </rPh>
    <rPh sb="70" eb="72">
      <t>コウリョ</t>
    </rPh>
    <rPh sb="77" eb="79">
      <t>カンロ</t>
    </rPh>
    <rPh sb="80" eb="82">
      <t>ケンゼン</t>
    </rPh>
    <rPh sb="82" eb="83">
      <t>ド</t>
    </rPh>
    <rPh sb="83" eb="85">
      <t>コウジョウ</t>
    </rPh>
    <rPh sb="86" eb="87">
      <t>ツト</t>
    </rPh>
    <phoneticPr fontId="4"/>
  </si>
  <si>
    <t xml:space="preserve"> 現状の経営は健全に運営されているが、給水収益の減少に加え、老朽した管路・設備の更新に多額の費用が必要となっており、経営を圧迫しつつあります。
 今後は、更なる経費削減や有収率の向上に努めると共に、投資可能額を最大限効率的に運用することにより、健全な経営の維持に努めます。</t>
    <rPh sb="1" eb="3">
      <t>ゲンジョウ</t>
    </rPh>
    <rPh sb="4" eb="6">
      <t>ケイエイ</t>
    </rPh>
    <rPh sb="7" eb="9">
      <t>ケンゼン</t>
    </rPh>
    <rPh sb="10" eb="12">
      <t>ウンエイ</t>
    </rPh>
    <rPh sb="19" eb="21">
      <t>キュウスイ</t>
    </rPh>
    <rPh sb="21" eb="23">
      <t>シュウエキ</t>
    </rPh>
    <rPh sb="24" eb="26">
      <t>ゲンショウ</t>
    </rPh>
    <rPh sb="27" eb="28">
      <t>クワ</t>
    </rPh>
    <rPh sb="30" eb="32">
      <t>ロウキュウ</t>
    </rPh>
    <rPh sb="34" eb="36">
      <t>カンロ</t>
    </rPh>
    <rPh sb="37" eb="39">
      <t>セツビ</t>
    </rPh>
    <rPh sb="40" eb="42">
      <t>コウシン</t>
    </rPh>
    <rPh sb="43" eb="45">
      <t>タガク</t>
    </rPh>
    <rPh sb="46" eb="48">
      <t>ヒヨウ</t>
    </rPh>
    <rPh sb="49" eb="51">
      <t>ヒツヨウ</t>
    </rPh>
    <rPh sb="58" eb="60">
      <t>ケイエイ</t>
    </rPh>
    <rPh sb="61" eb="63">
      <t>アッパク</t>
    </rPh>
    <rPh sb="73" eb="75">
      <t>コンゴ</t>
    </rPh>
    <rPh sb="77" eb="78">
      <t>サラ</t>
    </rPh>
    <rPh sb="80" eb="82">
      <t>ケイヒ</t>
    </rPh>
    <rPh sb="82" eb="84">
      <t>サクゲン</t>
    </rPh>
    <rPh sb="85" eb="87">
      <t>ユウシュウ</t>
    </rPh>
    <rPh sb="87" eb="88">
      <t>リツ</t>
    </rPh>
    <rPh sb="89" eb="91">
      <t>コウジョウ</t>
    </rPh>
    <rPh sb="92" eb="93">
      <t>ツト</t>
    </rPh>
    <rPh sb="96" eb="97">
      <t>トモ</t>
    </rPh>
    <rPh sb="99" eb="101">
      <t>トウシ</t>
    </rPh>
    <rPh sb="101" eb="103">
      <t>カノウ</t>
    </rPh>
    <rPh sb="103" eb="104">
      <t>ガク</t>
    </rPh>
    <rPh sb="105" eb="108">
      <t>サイダイゲン</t>
    </rPh>
    <rPh sb="108" eb="111">
      <t>コウリツテキ</t>
    </rPh>
    <rPh sb="112" eb="114">
      <t>ウンヨウ</t>
    </rPh>
    <rPh sb="122" eb="124">
      <t>ケンゼン</t>
    </rPh>
    <rPh sb="125" eb="127">
      <t>ケイエイ</t>
    </rPh>
    <rPh sb="128" eb="130">
      <t>イジ</t>
    </rPh>
    <rPh sb="131" eb="13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</si>
</sst>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0.28999999999999998</c:v>
                </c:pt>
                <c:pt idx="3">
                  <c:v>0.37</c:v>
                </c:pt>
                <c:pt idx="4">
                  <c:v>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0704"/>
        <c:axId val="4188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0704"/>
        <c:axId val="41884288"/>
      </c:lineChart>
      <c:dateAx>
        <c:axId val="2316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84288"/>
        <c:crosses val="autoZero"/>
        <c:auto val="1"/>
        <c:lblOffset val="100"/>
        <c:baseTimeUnit val="years"/>
      </c:dateAx>
      <c:valAx>
        <c:axId val="4188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6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71.11</c:v>
                </c:pt>
                <c:pt idx="1">
                  <c:v>69.459999999999994</c:v>
                </c:pt>
                <c:pt idx="2">
                  <c:v>71.14</c:v>
                </c:pt>
                <c:pt idx="3">
                  <c:v>69.849999999999994</c:v>
                </c:pt>
                <c:pt idx="4">
                  <c:v>67.58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2240"/>
        <c:axId val="2268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2240"/>
        <c:axId val="22688512"/>
      </c:lineChart>
      <c:dateAx>
        <c:axId val="226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688512"/>
        <c:crosses val="autoZero"/>
        <c:auto val="1"/>
        <c:lblOffset val="100"/>
        <c:baseTimeUnit val="years"/>
      </c:dateAx>
      <c:valAx>
        <c:axId val="2268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8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86.29</c:v>
                </c:pt>
                <c:pt idx="1">
                  <c:v>87.75</c:v>
                </c:pt>
                <c:pt idx="2">
                  <c:v>85.92</c:v>
                </c:pt>
                <c:pt idx="3">
                  <c:v>86.05</c:v>
                </c:pt>
                <c:pt idx="4">
                  <c:v>86.08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98240"/>
        <c:axId val="227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8240"/>
        <c:axId val="22704512"/>
      </c:lineChart>
      <c:dateAx>
        <c:axId val="2269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04512"/>
        <c:crosses val="autoZero"/>
        <c:auto val="1"/>
        <c:lblOffset val="100"/>
        <c:baseTimeUnit val="years"/>
      </c:dateAx>
      <c:valAx>
        <c:axId val="2270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69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104.39</c:v>
                </c:pt>
                <c:pt idx="1">
                  <c:v>109.61</c:v>
                </c:pt>
                <c:pt idx="2">
                  <c:v>105.79</c:v>
                </c:pt>
                <c:pt idx="3">
                  <c:v>106.51</c:v>
                </c:pt>
                <c:pt idx="4">
                  <c:v>107.94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1488"/>
        <c:axId val="8164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1488"/>
        <c:axId val="81640064"/>
      </c:lineChart>
      <c:dateAx>
        <c:axId val="8163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40064"/>
        <c:crosses val="autoZero"/>
        <c:auto val="1"/>
        <c:lblOffset val="100"/>
        <c:baseTimeUnit val="years"/>
      </c:dateAx>
      <c:valAx>
        <c:axId val="81640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3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39.049999999999997</c:v>
                </c:pt>
                <c:pt idx="1">
                  <c:v>39.69</c:v>
                </c:pt>
                <c:pt idx="2">
                  <c:v>41.06</c:v>
                </c:pt>
                <c:pt idx="3">
                  <c:v>42.02</c:v>
                </c:pt>
                <c:pt idx="4">
                  <c:v>52.25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38176"/>
        <c:axId val="8234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38176"/>
        <c:axId val="82340480"/>
      </c:lineChart>
      <c:dateAx>
        <c:axId val="8233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340480"/>
        <c:crosses val="autoZero"/>
        <c:auto val="1"/>
        <c:lblOffset val="100"/>
        <c:baseTimeUnit val="years"/>
      </c:dateAx>
      <c:valAx>
        <c:axId val="8234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3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17.809999999999999</c:v>
                </c:pt>
                <c:pt idx="1">
                  <c:v>18.329999999999998</c:v>
                </c:pt>
                <c:pt idx="2">
                  <c:v>20.8</c:v>
                </c:pt>
                <c:pt idx="3">
                  <c:v>24.26</c:v>
                </c:pt>
                <c:pt idx="4">
                  <c:v>27.35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28608"/>
        <c:axId val="8263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28608"/>
        <c:axId val="82630528"/>
      </c:lineChart>
      <c:dateAx>
        <c:axId val="8262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30528"/>
        <c:crosses val="autoZero"/>
        <c:auto val="1"/>
        <c:lblOffset val="100"/>
        <c:baseTimeUnit val="years"/>
      </c:dateAx>
      <c:valAx>
        <c:axId val="8263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2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98080"/>
        <c:axId val="9560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8080"/>
        <c:axId val="95600000"/>
      </c:lineChart>
      <c:dateAx>
        <c:axId val="9559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00000"/>
        <c:crosses val="autoZero"/>
        <c:auto val="1"/>
        <c:lblOffset val="100"/>
        <c:baseTimeUnit val="years"/>
      </c:dateAx>
      <c:valAx>
        <c:axId val="95600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9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1018.65</c:v>
                </c:pt>
                <c:pt idx="1">
                  <c:v>399.85</c:v>
                </c:pt>
                <c:pt idx="2">
                  <c:v>685.22</c:v>
                </c:pt>
                <c:pt idx="3">
                  <c:v>605.84</c:v>
                </c:pt>
                <c:pt idx="4">
                  <c:v>254.01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936960"/>
        <c:axId val="10659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36960"/>
        <c:axId val="106596224"/>
      </c:lineChart>
      <c:dateAx>
        <c:axId val="102936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96224"/>
        <c:crosses val="autoZero"/>
        <c:auto val="1"/>
        <c:lblOffset val="100"/>
        <c:baseTimeUnit val="years"/>
      </c:dateAx>
      <c:valAx>
        <c:axId val="106596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93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186.74</c:v>
                </c:pt>
                <c:pt idx="1">
                  <c:v>175.75</c:v>
                </c:pt>
                <c:pt idx="2">
                  <c:v>163.61000000000001</c:v>
                </c:pt>
                <c:pt idx="3">
                  <c:v>161.21</c:v>
                </c:pt>
                <c:pt idx="4">
                  <c:v>178.17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38272"/>
        <c:axId val="2244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8272"/>
        <c:axId val="22440192"/>
      </c:lineChart>
      <c:dateAx>
        <c:axId val="2243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40192"/>
        <c:crosses val="autoZero"/>
        <c:auto val="1"/>
        <c:lblOffset val="100"/>
        <c:baseTimeUnit val="years"/>
      </c:dateAx>
      <c:valAx>
        <c:axId val="22440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3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103.12</c:v>
                </c:pt>
                <c:pt idx="1">
                  <c:v>108.22</c:v>
                </c:pt>
                <c:pt idx="2">
                  <c:v>103.97</c:v>
                </c:pt>
                <c:pt idx="3">
                  <c:v>104.98</c:v>
                </c:pt>
                <c:pt idx="4">
                  <c:v>106.98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49536"/>
        <c:axId val="2245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49536"/>
        <c:axId val="22455808"/>
      </c:lineChart>
      <c:dateAx>
        <c:axId val="2244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55808"/>
        <c:crosses val="autoZero"/>
        <c:auto val="1"/>
        <c:lblOffset val="100"/>
        <c:baseTimeUnit val="years"/>
      </c:dateAx>
      <c:valAx>
        <c:axId val="2245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4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164.07</c:v>
                </c:pt>
                <c:pt idx="1">
                  <c:v>156.13</c:v>
                </c:pt>
                <c:pt idx="2">
                  <c:v>163.52000000000001</c:v>
                </c:pt>
                <c:pt idx="3">
                  <c:v>162.12</c:v>
                </c:pt>
                <c:pt idx="4">
                  <c:v>158.34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5536"/>
        <c:axId val="2247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5536"/>
        <c:axId val="22471808"/>
      </c:lineChart>
      <c:dateAx>
        <c:axId val="2246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71808"/>
        <c:crosses val="autoZero"/>
        <c:auto val="1"/>
        <c:lblOffset val="100"/>
        <c:baseTimeUnit val="years"/>
      </c:dateAx>
      <c:valAx>
        <c:axId val="2247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6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愛知県　津島市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64450</v>
      </c>
      <c r="AJ8" s="56"/>
      <c r="AK8" s="56"/>
      <c r="AL8" s="56"/>
      <c r="AM8" s="56"/>
      <c r="AN8" s="56"/>
      <c r="AO8" s="56"/>
      <c r="AP8" s="57"/>
      <c r="AQ8" s="47">
        <f>データ!R6</f>
        <v>25.09</v>
      </c>
      <c r="AR8" s="47"/>
      <c r="AS8" s="47"/>
      <c r="AT8" s="47"/>
      <c r="AU8" s="47"/>
      <c r="AV8" s="47"/>
      <c r="AW8" s="47"/>
      <c r="AX8" s="47"/>
      <c r="AY8" s="47">
        <f>データ!S6</f>
        <v>2568.75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63.54</v>
      </c>
      <c r="K10" s="47"/>
      <c r="L10" s="47"/>
      <c r="M10" s="47"/>
      <c r="N10" s="47"/>
      <c r="O10" s="47"/>
      <c r="P10" s="47"/>
      <c r="Q10" s="47"/>
      <c r="R10" s="47">
        <f>データ!O6</f>
        <v>100</v>
      </c>
      <c r="S10" s="47"/>
      <c r="T10" s="47"/>
      <c r="U10" s="47"/>
      <c r="V10" s="47"/>
      <c r="W10" s="47"/>
      <c r="X10" s="47"/>
      <c r="Y10" s="47"/>
      <c r="Z10" s="78">
        <f>データ!P6</f>
        <v>2627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64243</v>
      </c>
      <c r="AJ10" s="78"/>
      <c r="AK10" s="78"/>
      <c r="AL10" s="78"/>
      <c r="AM10" s="78"/>
      <c r="AN10" s="78"/>
      <c r="AO10" s="78"/>
      <c r="AP10" s="78"/>
      <c r="AQ10" s="47">
        <f>データ!U6</f>
        <v>25.08</v>
      </c>
      <c r="AR10" s="47"/>
      <c r="AS10" s="47"/>
      <c r="AT10" s="47"/>
      <c r="AU10" s="47"/>
      <c r="AV10" s="47"/>
      <c r="AW10" s="47"/>
      <c r="AX10" s="47"/>
      <c r="AY10" s="47">
        <f>データ!V6</f>
        <v>2561.52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232084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津島市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63.54</v>
      </c>
      <c r="O6" s="32">
        <f t="shared" si="3"/>
        <v>100</v>
      </c>
      <c r="P6" s="32">
        <f t="shared" si="3"/>
        <v>2627</v>
      </c>
      <c r="Q6" s="32">
        <f t="shared" si="3"/>
        <v>64450</v>
      </c>
      <c r="R6" s="32">
        <f t="shared" si="3"/>
        <v>25.09</v>
      </c>
      <c r="S6" s="32">
        <f t="shared" si="3"/>
        <v>2568.75</v>
      </c>
      <c r="T6" s="32">
        <f t="shared" si="3"/>
        <v>64243</v>
      </c>
      <c r="U6" s="32">
        <f t="shared" si="3"/>
        <v>25.08</v>
      </c>
      <c r="V6" s="32">
        <f t="shared" si="3"/>
        <v>2561.52</v>
      </c>
      <c r="W6" s="33">
        <f>IF(W7="",NA(),W7)</f>
        <v>104.39</v>
      </c>
      <c r="X6" s="33">
        <f t="shared" ref="X6:AF6" si="4">IF(X7="",NA(),X7)</f>
        <v>109.61</v>
      </c>
      <c r="Y6" s="33">
        <f t="shared" si="4"/>
        <v>105.79</v>
      </c>
      <c r="Z6" s="33">
        <f t="shared" si="4"/>
        <v>106.51</v>
      </c>
      <c r="AA6" s="33">
        <f t="shared" si="4"/>
        <v>107.94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1018.65</v>
      </c>
      <c r="AT6" s="33">
        <f t="shared" ref="AT6:BB6" si="6">IF(AT7="",NA(),AT7)</f>
        <v>399.85</v>
      </c>
      <c r="AU6" s="33">
        <f t="shared" si="6"/>
        <v>685.22</v>
      </c>
      <c r="AV6" s="33">
        <f t="shared" si="6"/>
        <v>605.84</v>
      </c>
      <c r="AW6" s="33">
        <f t="shared" si="6"/>
        <v>254.01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186.74</v>
      </c>
      <c r="BE6" s="33">
        <f t="shared" ref="BE6:BM6" si="7">IF(BE7="",NA(),BE7)</f>
        <v>175.75</v>
      </c>
      <c r="BF6" s="33">
        <f t="shared" si="7"/>
        <v>163.61000000000001</v>
      </c>
      <c r="BG6" s="33">
        <f t="shared" si="7"/>
        <v>161.21</v>
      </c>
      <c r="BH6" s="33">
        <f t="shared" si="7"/>
        <v>178.17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103.12</v>
      </c>
      <c r="BP6" s="33">
        <f t="shared" ref="BP6:BX6" si="8">IF(BP7="",NA(),BP7)</f>
        <v>108.22</v>
      </c>
      <c r="BQ6" s="33">
        <f t="shared" si="8"/>
        <v>103.97</v>
      </c>
      <c r="BR6" s="33">
        <f t="shared" si="8"/>
        <v>104.98</v>
      </c>
      <c r="BS6" s="33">
        <f t="shared" si="8"/>
        <v>106.98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164.07</v>
      </c>
      <c r="CA6" s="33">
        <f t="shared" ref="CA6:CI6" si="9">IF(CA7="",NA(),CA7)</f>
        <v>156.13</v>
      </c>
      <c r="CB6" s="33">
        <f t="shared" si="9"/>
        <v>163.52000000000001</v>
      </c>
      <c r="CC6" s="33">
        <f t="shared" si="9"/>
        <v>162.12</v>
      </c>
      <c r="CD6" s="33">
        <f t="shared" si="9"/>
        <v>158.34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71.11</v>
      </c>
      <c r="CL6" s="33">
        <f t="shared" ref="CL6:CT6" si="10">IF(CL7="",NA(),CL7)</f>
        <v>69.459999999999994</v>
      </c>
      <c r="CM6" s="33">
        <f t="shared" si="10"/>
        <v>71.14</v>
      </c>
      <c r="CN6" s="33">
        <f t="shared" si="10"/>
        <v>69.849999999999994</v>
      </c>
      <c r="CO6" s="33">
        <f t="shared" si="10"/>
        <v>67.58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86.29</v>
      </c>
      <c r="CW6" s="33">
        <f t="shared" ref="CW6:DE6" si="11">IF(CW7="",NA(),CW7)</f>
        <v>87.75</v>
      </c>
      <c r="CX6" s="33">
        <f t="shared" si="11"/>
        <v>85.92</v>
      </c>
      <c r="CY6" s="33">
        <f t="shared" si="11"/>
        <v>86.05</v>
      </c>
      <c r="CZ6" s="33">
        <f t="shared" si="11"/>
        <v>86.08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39.049999999999997</v>
      </c>
      <c r="DH6" s="33">
        <f t="shared" ref="DH6:DP6" si="12">IF(DH7="",NA(),DH7)</f>
        <v>39.69</v>
      </c>
      <c r="DI6" s="33">
        <f t="shared" si="12"/>
        <v>41.06</v>
      </c>
      <c r="DJ6" s="33">
        <f t="shared" si="12"/>
        <v>42.02</v>
      </c>
      <c r="DK6" s="33">
        <f t="shared" si="12"/>
        <v>52.25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3">
        <f>IF(DR7="",NA(),DR7)</f>
        <v>17.809999999999999</v>
      </c>
      <c r="DS6" s="33">
        <f t="shared" ref="DS6:EA6" si="13">IF(DS7="",NA(),DS7)</f>
        <v>18.329999999999998</v>
      </c>
      <c r="DT6" s="33">
        <f t="shared" si="13"/>
        <v>20.8</v>
      </c>
      <c r="DU6" s="33">
        <f t="shared" si="13"/>
        <v>24.26</v>
      </c>
      <c r="DV6" s="33">
        <f t="shared" si="13"/>
        <v>27.35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0.6</v>
      </c>
      <c r="ED6" s="33">
        <f t="shared" ref="ED6:EL6" si="14">IF(ED7="",NA(),ED7)</f>
        <v>0.2</v>
      </c>
      <c r="EE6" s="33">
        <f t="shared" si="14"/>
        <v>0.28999999999999998</v>
      </c>
      <c r="EF6" s="33">
        <f t="shared" si="14"/>
        <v>0.37</v>
      </c>
      <c r="EG6" s="33">
        <f t="shared" si="14"/>
        <v>0.86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232084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63.54</v>
      </c>
      <c r="O7" s="36">
        <v>100</v>
      </c>
      <c r="P7" s="36">
        <v>2627</v>
      </c>
      <c r="Q7" s="36">
        <v>64450</v>
      </c>
      <c r="R7" s="36">
        <v>25.09</v>
      </c>
      <c r="S7" s="36">
        <v>2568.75</v>
      </c>
      <c r="T7" s="36">
        <v>64243</v>
      </c>
      <c r="U7" s="36">
        <v>25.08</v>
      </c>
      <c r="V7" s="36">
        <v>2561.52</v>
      </c>
      <c r="W7" s="36">
        <v>104.39</v>
      </c>
      <c r="X7" s="36">
        <v>109.61</v>
      </c>
      <c r="Y7" s="36">
        <v>105.79</v>
      </c>
      <c r="Z7" s="36">
        <v>106.51</v>
      </c>
      <c r="AA7" s="36">
        <v>107.94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1018.65</v>
      </c>
      <c r="AT7" s="36">
        <v>399.85</v>
      </c>
      <c r="AU7" s="36">
        <v>685.22</v>
      </c>
      <c r="AV7" s="36">
        <v>605.84</v>
      </c>
      <c r="AW7" s="36">
        <v>254.01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186.74</v>
      </c>
      <c r="BE7" s="36">
        <v>175.75</v>
      </c>
      <c r="BF7" s="36">
        <v>163.61000000000001</v>
      </c>
      <c r="BG7" s="36">
        <v>161.21</v>
      </c>
      <c r="BH7" s="36">
        <v>178.17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103.12</v>
      </c>
      <c r="BP7" s="36">
        <v>108.22</v>
      </c>
      <c r="BQ7" s="36">
        <v>103.97</v>
      </c>
      <c r="BR7" s="36">
        <v>104.98</v>
      </c>
      <c r="BS7" s="36">
        <v>106.98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164.07</v>
      </c>
      <c r="CA7" s="36">
        <v>156.13</v>
      </c>
      <c r="CB7" s="36">
        <v>163.52000000000001</v>
      </c>
      <c r="CC7" s="36">
        <v>162.12</v>
      </c>
      <c r="CD7" s="36">
        <v>158.34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71.11</v>
      </c>
      <c r="CL7" s="36">
        <v>69.459999999999994</v>
      </c>
      <c r="CM7" s="36">
        <v>71.14</v>
      </c>
      <c r="CN7" s="36">
        <v>69.849999999999994</v>
      </c>
      <c r="CO7" s="36">
        <v>67.58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86.29</v>
      </c>
      <c r="CW7" s="36">
        <v>87.75</v>
      </c>
      <c r="CX7" s="36">
        <v>85.92</v>
      </c>
      <c r="CY7" s="36">
        <v>86.05</v>
      </c>
      <c r="CZ7" s="36">
        <v>86.08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39.049999999999997</v>
      </c>
      <c r="DH7" s="36">
        <v>39.69</v>
      </c>
      <c r="DI7" s="36">
        <v>41.06</v>
      </c>
      <c r="DJ7" s="36">
        <v>42.02</v>
      </c>
      <c r="DK7" s="36">
        <v>52.25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17.809999999999999</v>
      </c>
      <c r="DS7" s="36">
        <v>18.329999999999998</v>
      </c>
      <c r="DT7" s="36">
        <v>20.8</v>
      </c>
      <c r="DU7" s="36">
        <v>24.26</v>
      </c>
      <c r="DV7" s="36">
        <v>27.35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0.6</v>
      </c>
      <c r="ED7" s="36">
        <v>0.2</v>
      </c>
      <c r="EE7" s="36">
        <v>0.28999999999999998</v>
      </c>
      <c r="EF7" s="36">
        <v>0.37</v>
      </c>
      <c r="EG7" s="36">
        <v>0.86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dcterms:created xsi:type="dcterms:W3CDTF">2016-02-03T07:22:20Z</dcterms:created>
  <dcterms:modified xsi:type="dcterms:W3CDTF">2016-02-24T06:06:43Z</dcterms:modified>
</cp:coreProperties>
</file>