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<sst xmlns="http://schemas.openxmlformats.org/spreadsheetml/2006/main" count="226" uniqueCount="111">
  <si>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</si>
  <si>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</si>
  <si>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</si>
  <si>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</si>
  <si>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</si>
  <si>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</si>
  <si>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</si>
  <si>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</si>
  <si>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</si>
  <si>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</si>
  <si>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</si>
  <si>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</si>
  <si>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</si>
  <si>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</si>
  <si>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</si>
  <si>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</si>
  <si>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</si>
  <si>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</si>
  <si>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</si>
  <si>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</si>
  <si>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</si>
  <si>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</si>
  <si>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</si>
  <si>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</si>
  <si>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</si>
  <si>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</si>
  <si>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</si>
  <si>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</si>
  <si>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</si>
  <si>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</si>
  <si>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</si>
  <si>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</si>
  <si>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</si>
  <si>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</si>
  <si>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</si>
  <si>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</si>
  <si>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</si>
  <si>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</si>
  <si>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</si>
  <si>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</si>
  <si>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</si>
  <si>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</si>
  <si>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</si>
  <si>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</si>
  <si>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</si>
  <si>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</si>
  <si>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</si>
  <si>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</si>
  <si>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</si>
  <si>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</si>
  <si>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</si>
  <si>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</si>
  <si>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</si>
  <si>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</si>
  <si>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</si>
  <si>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</si>
  <si>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</si>
  <si>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</si>
  <si>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</si>
  <si>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</si>
  <si>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</si>
  <si>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</si>
  <si>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</si>
  <si>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</si>
  <si>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</si>
  <si>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</si>
  <si>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</si>
  <si>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</si>
  <si>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</si>
  <si>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</si>
  <si>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</si>
  <si>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</si>
  <si>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</si>
  <si>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</si>
  <si>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</si>
  <si>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</si>
  <si>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</si>
  <si>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</si>
  <si>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</si>
  <si>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</si>
  <si>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</si>
  <si>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</si>
  <si>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</si>
  <si>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</si>
  <si>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</si>
  <si>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</si>
  <si>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</si>
  <si>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</si>
  <si>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</si>
  <si>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</si>
  <si>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</si>
  <si>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</si>
  <si>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</si>
  <si>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</si>
  <si>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</si>
  <si>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</si>
  <si>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豊川市</t>
  </si>
  <si>
    <t>法非適用</t>
  </si>
  <si>
    <t>下水道事業</t>
  </si>
  <si>
    <t>公共下水道</t>
  </si>
  <si>
    <t>Ad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</si>
  <si>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</si>
  <si>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</si>
  <si>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</si>
  <si>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</si>
  <si>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</si>
  <si>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</si>
  <si>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</si>
  <si>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管渠等の減価償却及び老朽化率が明確化していないので、今後、資産調査をおこない明確化していく必要があります。</t>
    <rPh sb="1" eb="3">
      <t>カンキョ</t>
    </rPh>
    <rPh sb="3" eb="4">
      <t>トウ</t>
    </rPh>
    <rPh sb="5" eb="7">
      <t>ゲンカ</t>
    </rPh>
    <rPh sb="7" eb="9">
      <t>ショウキャク</t>
    </rPh>
    <rPh sb="9" eb="10">
      <t>オヨ</t>
    </rPh>
    <rPh sb="11" eb="14">
      <t>ロウキュウカ</t>
    </rPh>
    <rPh sb="14" eb="15">
      <t>リツ</t>
    </rPh>
    <rPh sb="16" eb="19">
      <t>メイカクカ</t>
    </rPh>
    <rPh sb="27" eb="29">
      <t>コンゴ</t>
    </rPh>
    <rPh sb="30" eb="32">
      <t>シサン</t>
    </rPh>
    <rPh sb="32" eb="34">
      <t>チョウサ</t>
    </rPh>
    <rPh sb="39" eb="42">
      <t>メイカクカ</t>
    </rPh>
    <rPh sb="46" eb="48">
      <t>ヒツヨウ</t>
    </rPh>
    <phoneticPr fontId="4"/>
  </si>
  <si>
    <t>　現在、本事業は地方公営企業の適用外にあることから、資産の把握が遅れており、経営状況が見え難くなっています。
　今後、地方公営企業の適用への移行を図りつつ、資産調査を徹底し、予算及び事業を明確化して、中長期的な視野で経営課題を分析し、経営の健全化に努めることが重要と考えています。</t>
    <rPh sb="1" eb="3">
      <t>ゲンザイ</t>
    </rPh>
    <rPh sb="4" eb="5">
      <t>ホン</t>
    </rPh>
    <rPh sb="5" eb="7">
      <t>ジギョウ</t>
    </rPh>
    <rPh sb="8" eb="10">
      <t>チホウ</t>
    </rPh>
    <rPh sb="10" eb="12">
      <t>コウエイ</t>
    </rPh>
    <rPh sb="12" eb="14">
      <t>キギョウ</t>
    </rPh>
    <rPh sb="15" eb="17">
      <t>テキヨウ</t>
    </rPh>
    <rPh sb="17" eb="18">
      <t>ガイ</t>
    </rPh>
    <rPh sb="26" eb="28">
      <t>シサン</t>
    </rPh>
    <rPh sb="29" eb="31">
      <t>ハアク</t>
    </rPh>
    <rPh sb="32" eb="33">
      <t>オク</t>
    </rPh>
    <rPh sb="38" eb="40">
      <t>ケイエイ</t>
    </rPh>
    <rPh sb="40" eb="42">
      <t>ジョウキョウ</t>
    </rPh>
    <rPh sb="43" eb="44">
      <t>ミ</t>
    </rPh>
    <rPh sb="45" eb="46">
      <t>ガタ</t>
    </rPh>
    <rPh sb="56" eb="58">
      <t>コンゴ</t>
    </rPh>
    <rPh sb="59" eb="61">
      <t>チホウ</t>
    </rPh>
    <rPh sb="61" eb="63">
      <t>コウエイ</t>
    </rPh>
    <rPh sb="63" eb="65">
      <t>キギョウ</t>
    </rPh>
    <rPh sb="66" eb="68">
      <t>テキヨウ</t>
    </rPh>
    <rPh sb="70" eb="72">
      <t>イコウ</t>
    </rPh>
    <rPh sb="73" eb="74">
      <t>ハカ</t>
    </rPh>
    <rPh sb="78" eb="80">
      <t>シサン</t>
    </rPh>
    <rPh sb="80" eb="82">
      <t>チョウサ</t>
    </rPh>
    <rPh sb="83" eb="85">
      <t>テッテイ</t>
    </rPh>
    <rPh sb="87" eb="89">
      <t>ヨサン</t>
    </rPh>
    <rPh sb="89" eb="90">
      <t>オヨ</t>
    </rPh>
    <rPh sb="91" eb="93">
      <t>ジギョウ</t>
    </rPh>
    <rPh sb="94" eb="97">
      <t>メイカクカ</t>
    </rPh>
    <rPh sb="100" eb="104">
      <t>チュウチョウキテキ</t>
    </rPh>
    <rPh sb="105" eb="107">
      <t>シヤ</t>
    </rPh>
    <rPh sb="108" eb="110">
      <t>ケイエイ</t>
    </rPh>
    <rPh sb="110" eb="112">
      <t>カダイ</t>
    </rPh>
    <rPh sb="113" eb="115">
      <t>ブンセキ</t>
    </rPh>
    <rPh sb="117" eb="119">
      <t>ケイエイ</t>
    </rPh>
    <rPh sb="120" eb="123">
      <t>ケンゼンカ</t>
    </rPh>
    <rPh sb="124" eb="125">
      <t>ツト</t>
    </rPh>
    <rPh sb="130" eb="132">
      <t>ジュウヨウ</t>
    </rPh>
    <rPh sb="133" eb="134">
      <t>カンガ</t>
    </rPh>
    <phoneticPr fontId="4"/>
  </si>
  <si>
    <t>　⑤の経費回収率は、平成２３年度の使用料改定以降、類似団体と比べて高い水準で推移しています。⑥の汚水処理原価も、類似団体と比べて安価となっており、経営の効率化に努めていますが、⑧の水洗化率が平均値の手前を推移しているため、引き続き下水道整備にあわせて、接続率の向上に努める必要があると考えています。なお、平成２３年度の当該値９４．２８％は今回見直したところ、正しくは９１．２２％でした。
　また、①の収益的収支比率も、１００％手前で横ばいになっており、更なる経費削減等、健全経営を続けていくための取組が必要であると考えています。</t>
    <rPh sb="3" eb="5">
      <t>ケイヒ</t>
    </rPh>
    <rPh sb="5" eb="7">
      <t>カイシュウ</t>
    </rPh>
    <rPh sb="7" eb="8">
      <t>リツ</t>
    </rPh>
    <rPh sb="10" eb="12">
      <t>ヘイセイ</t>
    </rPh>
    <rPh sb="14" eb="16">
      <t>ネンド</t>
    </rPh>
    <rPh sb="17" eb="20">
      <t>シヨウリョウ</t>
    </rPh>
    <rPh sb="20" eb="22">
      <t>カイテイ</t>
    </rPh>
    <rPh sb="22" eb="24">
      <t>イコウ</t>
    </rPh>
    <rPh sb="25" eb="27">
      <t>ルイジ</t>
    </rPh>
    <rPh sb="27" eb="29">
      <t>ダンタイ</t>
    </rPh>
    <rPh sb="30" eb="31">
      <t>クラ</t>
    </rPh>
    <rPh sb="33" eb="34">
      <t>タカ</t>
    </rPh>
    <rPh sb="35" eb="37">
      <t>スイジュン</t>
    </rPh>
    <rPh sb="38" eb="40">
      <t>スイイ</t>
    </rPh>
    <rPh sb="48" eb="50">
      <t>オスイ</t>
    </rPh>
    <rPh sb="50" eb="52">
      <t>ショリ</t>
    </rPh>
    <rPh sb="52" eb="54">
      <t>ゲンカ</t>
    </rPh>
    <rPh sb="56" eb="58">
      <t>ルイジ</t>
    </rPh>
    <rPh sb="58" eb="60">
      <t>ダンタイ</t>
    </rPh>
    <rPh sb="61" eb="62">
      <t>クラ</t>
    </rPh>
    <rPh sb="64" eb="66">
      <t>アンカ</t>
    </rPh>
    <rPh sb="73" eb="75">
      <t>ケイエイ</t>
    </rPh>
    <rPh sb="76" eb="79">
      <t>コウリツカ</t>
    </rPh>
    <rPh sb="80" eb="81">
      <t>ツト</t>
    </rPh>
    <rPh sb="90" eb="93">
      <t>スイセンカ</t>
    </rPh>
    <rPh sb="93" eb="94">
      <t>リツ</t>
    </rPh>
    <rPh sb="95" eb="97">
      <t>ヘイキン</t>
    </rPh>
    <rPh sb="97" eb="98">
      <t>アタイ</t>
    </rPh>
    <rPh sb="99" eb="101">
      <t>テマエ</t>
    </rPh>
    <rPh sb="102" eb="104">
      <t>スイイ</t>
    </rPh>
    <rPh sb="111" eb="112">
      <t>ヒ</t>
    </rPh>
    <rPh sb="113" eb="114">
      <t>ツヅ</t>
    </rPh>
    <rPh sb="115" eb="118">
      <t>ゲスイドウ</t>
    </rPh>
    <rPh sb="118" eb="120">
      <t>セイビ</t>
    </rPh>
    <rPh sb="126" eb="128">
      <t>セツゾク</t>
    </rPh>
    <rPh sb="128" eb="129">
      <t>リツ</t>
    </rPh>
    <rPh sb="130" eb="132">
      <t>コウジョウ</t>
    </rPh>
    <rPh sb="133" eb="134">
      <t>ツト</t>
    </rPh>
    <rPh sb="136" eb="138">
      <t>ヒツヨウ</t>
    </rPh>
    <rPh sb="142" eb="143">
      <t>カンガ</t>
    </rPh>
    <rPh sb="152" eb="154">
      <t>ヘイセイ</t>
    </rPh>
    <rPh sb="156" eb="158">
      <t>ネンド</t>
    </rPh>
    <rPh sb="159" eb="161">
      <t>トウガイ</t>
    </rPh>
    <rPh sb="161" eb="162">
      <t>アタイ</t>
    </rPh>
    <rPh sb="169" eb="171">
      <t>コンカイ</t>
    </rPh>
    <rPh sb="171" eb="173">
      <t>ミナオ</t>
    </rPh>
    <rPh sb="179" eb="180">
      <t>タダ</t>
    </rPh>
    <rPh sb="200" eb="203">
      <t>シュウエキテキ</t>
    </rPh>
    <rPh sb="203" eb="205">
      <t>シュウシ</t>
    </rPh>
    <rPh sb="205" eb="207">
      <t>ヒリツ</t>
    </rPh>
    <rPh sb="213" eb="215">
      <t>テマエ</t>
    </rPh>
    <rPh sb="216" eb="217">
      <t>ヨコ</t>
    </rPh>
    <rPh sb="226" eb="227">
      <t>サラ</t>
    </rPh>
    <rPh sb="229" eb="231">
      <t>ケイヒ</t>
    </rPh>
    <rPh sb="231" eb="233">
      <t>サクゲン</t>
    </rPh>
    <rPh sb="233" eb="234">
      <t>トウ</t>
    </rPh>
    <rPh sb="235" eb="237">
      <t>ケンゼン</t>
    </rPh>
    <rPh sb="237" eb="239">
      <t>ケイエイ</t>
    </rPh>
    <rPh sb="240" eb="241">
      <t>ツヅ</t>
    </rPh>
    <rPh sb="248" eb="250">
      <t>トリクミ</t>
    </rPh>
    <rPh sb="251" eb="253">
      <t>ヒツヨウ</t>
    </rPh>
    <rPh sb="257" eb="25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</si>
</sst>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0.03</c:v>
                </c:pt>
                <c:pt idx="4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43744"/>
        <c:axId val="973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43744"/>
        <c:axId val="97354112"/>
      </c:lineChart>
      <c:dateAx>
        <c:axId val="973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54112"/>
        <c:crosses val="autoZero"/>
        <c:auto val="1"/>
        <c:lblOffset val="100"/>
        <c:baseTimeUnit val="years"/>
      </c:dateAx>
      <c:valAx>
        <c:axId val="973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4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22656"/>
        <c:axId val="977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68.09</c:v>
                </c:pt>
                <c:pt idx="1">
                  <c:v>68.209999999999994</c:v>
                </c:pt>
                <c:pt idx="2">
                  <c:v>67.569999999999993</c:v>
                </c:pt>
                <c:pt idx="3">
                  <c:v>67.099999999999994</c:v>
                </c:pt>
                <c:pt idx="4">
                  <c:v>67.95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2656"/>
        <c:axId val="97714944"/>
      </c:lineChart>
      <c:dateAx>
        <c:axId val="9762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4944"/>
        <c:crosses val="autoZero"/>
        <c:auto val="1"/>
        <c:lblOffset val="100"/>
        <c:baseTimeUnit val="years"/>
      </c:dateAx>
      <c:valAx>
        <c:axId val="977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2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90.95</c:v>
                </c:pt>
                <c:pt idx="1">
                  <c:v>94.28</c:v>
                </c:pt>
                <c:pt idx="2">
                  <c:v>91.4</c:v>
                </c:pt>
                <c:pt idx="3">
                  <c:v>91.71</c:v>
                </c:pt>
                <c:pt idx="4">
                  <c:v>92.05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9248"/>
        <c:axId val="977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92.41</c:v>
                </c:pt>
                <c:pt idx="1">
                  <c:v>92.8</c:v>
                </c:pt>
                <c:pt idx="2">
                  <c:v>92.87</c:v>
                </c:pt>
                <c:pt idx="3">
                  <c:v>93.01</c:v>
                </c:pt>
                <c:pt idx="4">
                  <c:v>93.12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49248"/>
        <c:axId val="97751424"/>
      </c:lineChart>
      <c:dateAx>
        <c:axId val="9774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1424"/>
        <c:crosses val="autoZero"/>
        <c:auto val="1"/>
        <c:lblOffset val="100"/>
        <c:baseTimeUnit val="years"/>
      </c:dateAx>
      <c:valAx>
        <c:axId val="977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4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90.73</c:v>
                </c:pt>
                <c:pt idx="1">
                  <c:v>94.33</c:v>
                </c:pt>
                <c:pt idx="2">
                  <c:v>97.22</c:v>
                </c:pt>
                <c:pt idx="3">
                  <c:v>96.17</c:v>
                </c:pt>
                <c:pt idx="4">
                  <c:v>96.15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76128"/>
        <c:axId val="9719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76128"/>
        <c:axId val="97198080"/>
      </c:lineChart>
      <c:dateAx>
        <c:axId val="9737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98080"/>
        <c:crosses val="autoZero"/>
        <c:auto val="1"/>
        <c:lblOffset val="100"/>
        <c:baseTimeUnit val="years"/>
      </c:dateAx>
      <c:valAx>
        <c:axId val="9719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7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2384"/>
        <c:axId val="972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2384"/>
        <c:axId val="97234304"/>
      </c:lineChart>
      <c:dateAx>
        <c:axId val="972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34304"/>
        <c:crosses val="autoZero"/>
        <c:auto val="1"/>
        <c:lblOffset val="100"/>
        <c:baseTimeUnit val="years"/>
      </c:dateAx>
      <c:valAx>
        <c:axId val="972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57984"/>
        <c:axId val="9765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7984"/>
        <c:axId val="97659904"/>
      </c:lineChart>
      <c:dateAx>
        <c:axId val="976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59904"/>
        <c:crosses val="autoZero"/>
        <c:auto val="1"/>
        <c:lblOffset val="100"/>
        <c:baseTimeUnit val="years"/>
      </c:dateAx>
      <c:valAx>
        <c:axId val="9765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7136"/>
        <c:axId val="9770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7136"/>
        <c:axId val="97709056"/>
      </c:lineChart>
      <c:dateAx>
        <c:axId val="9770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09056"/>
        <c:crosses val="autoZero"/>
        <c:auto val="1"/>
        <c:lblOffset val="100"/>
        <c:baseTimeUnit val="years"/>
      </c:dateAx>
      <c:valAx>
        <c:axId val="9770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0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20032"/>
        <c:axId val="974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20032"/>
        <c:axId val="97421952"/>
      </c:lineChart>
      <c:dateAx>
        <c:axId val="974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21952"/>
        <c:crosses val="autoZero"/>
        <c:auto val="1"/>
        <c:lblOffset val="100"/>
        <c:baseTimeUnit val="years"/>
      </c:dateAx>
      <c:valAx>
        <c:axId val="974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72896"/>
        <c:axId val="9747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926.49</c:v>
                </c:pt>
                <c:pt idx="1">
                  <c:v>978.41</c:v>
                </c:pt>
                <c:pt idx="2">
                  <c:v>935.65</c:v>
                </c:pt>
                <c:pt idx="3">
                  <c:v>924.44</c:v>
                </c:pt>
                <c:pt idx="4">
                  <c:v>963.16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72896"/>
        <c:axId val="97474816"/>
      </c:lineChart>
      <c:dateAx>
        <c:axId val="974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74816"/>
        <c:crosses val="autoZero"/>
        <c:auto val="1"/>
        <c:lblOffset val="100"/>
        <c:baseTimeUnit val="years"/>
      </c:dateAx>
      <c:valAx>
        <c:axId val="9747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82.87</c:v>
                </c:pt>
                <c:pt idx="1">
                  <c:v>94.14</c:v>
                </c:pt>
                <c:pt idx="2">
                  <c:v>95.6</c:v>
                </c:pt>
                <c:pt idx="3">
                  <c:v>99.14</c:v>
                </c:pt>
                <c:pt idx="4">
                  <c:v>99.42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5280"/>
        <c:axId val="975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89.03</c:v>
                </c:pt>
                <c:pt idx="1">
                  <c:v>88.02</c:v>
                </c:pt>
                <c:pt idx="2">
                  <c:v>90.14</c:v>
                </c:pt>
                <c:pt idx="3">
                  <c:v>90.24</c:v>
                </c:pt>
                <c:pt idx="4">
                  <c:v>94.82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5280"/>
        <c:axId val="97507200"/>
      </c:lineChart>
      <c:dateAx>
        <c:axId val="9750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07200"/>
        <c:crosses val="autoZero"/>
        <c:auto val="1"/>
        <c:lblOffset val="100"/>
        <c:baseTimeUnit val="years"/>
      </c:dateAx>
      <c:valAx>
        <c:axId val="975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0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149.28</c:v>
                </c:pt>
                <c:pt idx="1">
                  <c:v>138</c:v>
                </c:pt>
                <c:pt idx="2">
                  <c:v>138.33000000000001</c:v>
                </c:pt>
                <c:pt idx="3">
                  <c:v>132.99</c:v>
                </c:pt>
                <c:pt idx="4">
                  <c:v>134.5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02560"/>
        <c:axId val="9760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172.4</c:v>
                </c:pt>
                <c:pt idx="1">
                  <c:v>172.91</c:v>
                </c:pt>
                <c:pt idx="2">
                  <c:v>169.64</c:v>
                </c:pt>
                <c:pt idx="3">
                  <c:v>170.22</c:v>
                </c:pt>
                <c:pt idx="4">
                  <c:v>162.88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2560"/>
        <c:axId val="97604736"/>
      </c:lineChart>
      <c:dateAx>
        <c:axId val="9760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04736"/>
        <c:crosses val="autoZero"/>
        <c:auto val="1"/>
        <c:lblOffset val="100"/>
        <c:baseTimeUnit val="years"/>
      </c:dateAx>
      <c:valAx>
        <c:axId val="9760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0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愛知県　豊川市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公共下水道</v>
      </c>
      <c r="Q8" s="76"/>
      <c r="R8" s="76"/>
      <c r="S8" s="76"/>
      <c r="T8" s="76"/>
      <c r="U8" s="76"/>
      <c r="V8" s="76"/>
      <c r="W8" s="76" t="str">
        <f>データ!L6</f>
        <v>Ad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185111</v>
      </c>
      <c r="AM8" s="70"/>
      <c r="AN8" s="70"/>
      <c r="AO8" s="70"/>
      <c r="AP8" s="70"/>
      <c r="AQ8" s="70"/>
      <c r="AR8" s="70"/>
      <c r="AS8" s="70"/>
      <c r="AT8" s="69">
        <f>データ!S6</f>
        <v>161.13999999999999</v>
      </c>
      <c r="AU8" s="69"/>
      <c r="AV8" s="69"/>
      <c r="AW8" s="69"/>
      <c r="AX8" s="69"/>
      <c r="AY8" s="69"/>
      <c r="AZ8" s="69"/>
      <c r="BA8" s="69"/>
      <c r="BB8" s="69">
        <f>データ!T6</f>
        <v>1148.76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73.77</v>
      </c>
      <c r="Q10" s="69"/>
      <c r="R10" s="69"/>
      <c r="S10" s="69"/>
      <c r="T10" s="69"/>
      <c r="U10" s="69"/>
      <c r="V10" s="69"/>
      <c r="W10" s="69">
        <f>データ!P6</f>
        <v>93.62</v>
      </c>
      <c r="X10" s="69"/>
      <c r="Y10" s="69"/>
      <c r="Z10" s="69"/>
      <c r="AA10" s="69"/>
      <c r="AB10" s="69"/>
      <c r="AC10" s="69"/>
      <c r="AD10" s="70">
        <f>データ!Q6</f>
        <v>1954</v>
      </c>
      <c r="AE10" s="70"/>
      <c r="AF10" s="70"/>
      <c r="AG10" s="70"/>
      <c r="AH10" s="70"/>
      <c r="AI10" s="70"/>
      <c r="AJ10" s="70"/>
      <c r="AK10" s="2"/>
      <c r="AL10" s="70">
        <f>データ!U6</f>
        <v>136433</v>
      </c>
      <c r="AM10" s="70"/>
      <c r="AN10" s="70"/>
      <c r="AO10" s="70"/>
      <c r="AP10" s="70"/>
      <c r="AQ10" s="70"/>
      <c r="AR10" s="70"/>
      <c r="AS10" s="70"/>
      <c r="AT10" s="69">
        <f>データ!V6</f>
        <v>29.31</v>
      </c>
      <c r="AU10" s="69"/>
      <c r="AV10" s="69"/>
      <c r="AW10" s="69"/>
      <c r="AX10" s="69"/>
      <c r="AY10" s="69"/>
      <c r="AZ10" s="69"/>
      <c r="BA10" s="69"/>
      <c r="BB10" s="69">
        <f>データ!W6</f>
        <v>4654.83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232076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豊川市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Ad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73.77</v>
      </c>
      <c r="P6" s="32">
        <f t="shared" si="3"/>
        <v>93.62</v>
      </c>
      <c r="Q6" s="32">
        <f t="shared" si="3"/>
        <v>1954</v>
      </c>
      <c r="R6" s="32">
        <f t="shared" si="3"/>
        <v>185111</v>
      </c>
      <c r="S6" s="32">
        <f t="shared" si="3"/>
        <v>161.13999999999999</v>
      </c>
      <c r="T6" s="32">
        <f t="shared" si="3"/>
        <v>1148.76</v>
      </c>
      <c r="U6" s="32">
        <f t="shared" si="3"/>
        <v>136433</v>
      </c>
      <c r="V6" s="32">
        <f t="shared" si="3"/>
        <v>29.31</v>
      </c>
      <c r="W6" s="32">
        <f t="shared" si="3"/>
        <v>4654.83</v>
      </c>
      <c r="X6" s="33">
        <f>IF(X7="",NA(),X7)</f>
        <v>90.73</v>
      </c>
      <c r="Y6" s="33">
        <f t="shared" ref="Y6:AG6" si="4">IF(Y7="",NA(),Y7)</f>
        <v>94.33</v>
      </c>
      <c r="Z6" s="33">
        <f t="shared" si="4"/>
        <v>97.22</v>
      </c>
      <c r="AA6" s="33">
        <f t="shared" si="4"/>
        <v>96.17</v>
      </c>
      <c r="AB6" s="33">
        <f t="shared" si="4"/>
        <v>96.15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926.49</v>
      </c>
      <c r="BK6" s="33">
        <f t="shared" si="7"/>
        <v>978.41</v>
      </c>
      <c r="BL6" s="33">
        <f t="shared" si="7"/>
        <v>935.65</v>
      </c>
      <c r="BM6" s="33">
        <f t="shared" si="7"/>
        <v>924.44</v>
      </c>
      <c r="BN6" s="33">
        <f t="shared" si="7"/>
        <v>963.16</v>
      </c>
      <c r="BO6" s="32" t="str">
        <f>IF(BO7="","",IF(BO7="-","【-】","【"&amp;SUBSTITUTE(TEXT(BO7,"#,##0.00"),"-","△")&amp;"】"))</f>
        <v>【776.35】</v>
      </c>
      <c r="BP6" s="33">
        <f>IF(BP7="",NA(),BP7)</f>
        <v>82.87</v>
      </c>
      <c r="BQ6" s="33">
        <f t="shared" ref="BQ6:BY6" si="8">IF(BQ7="",NA(),BQ7)</f>
        <v>94.14</v>
      </c>
      <c r="BR6" s="33">
        <f t="shared" si="8"/>
        <v>95.6</v>
      </c>
      <c r="BS6" s="33">
        <f t="shared" si="8"/>
        <v>99.14</v>
      </c>
      <c r="BT6" s="33">
        <f t="shared" si="8"/>
        <v>99.42</v>
      </c>
      <c r="BU6" s="33">
        <f t="shared" si="8"/>
        <v>89.03</v>
      </c>
      <c r="BV6" s="33">
        <f t="shared" si="8"/>
        <v>88.02</v>
      </c>
      <c r="BW6" s="33">
        <f t="shared" si="8"/>
        <v>90.14</v>
      </c>
      <c r="BX6" s="33">
        <f t="shared" si="8"/>
        <v>90.24</v>
      </c>
      <c r="BY6" s="33">
        <f t="shared" si="8"/>
        <v>94.82</v>
      </c>
      <c r="BZ6" s="32" t="str">
        <f>IF(BZ7="","",IF(BZ7="-","【-】","【"&amp;SUBSTITUTE(TEXT(BZ7,"#,##0.00"),"-","△")&amp;"】"))</f>
        <v>【96.57】</v>
      </c>
      <c r="CA6" s="33">
        <f>IF(CA7="",NA(),CA7)</f>
        <v>149.28</v>
      </c>
      <c r="CB6" s="33">
        <f t="shared" ref="CB6:CJ6" si="9">IF(CB7="",NA(),CB7)</f>
        <v>138</v>
      </c>
      <c r="CC6" s="33">
        <f t="shared" si="9"/>
        <v>138.33000000000001</v>
      </c>
      <c r="CD6" s="33">
        <f t="shared" si="9"/>
        <v>132.99</v>
      </c>
      <c r="CE6" s="33">
        <f t="shared" si="9"/>
        <v>134.5</v>
      </c>
      <c r="CF6" s="33">
        <f t="shared" si="9"/>
        <v>172.4</v>
      </c>
      <c r="CG6" s="33">
        <f t="shared" si="9"/>
        <v>172.91</v>
      </c>
      <c r="CH6" s="33">
        <f t="shared" si="9"/>
        <v>169.64</v>
      </c>
      <c r="CI6" s="33">
        <f t="shared" si="9"/>
        <v>170.22</v>
      </c>
      <c r="CJ6" s="33">
        <f t="shared" si="9"/>
        <v>162.88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68.09</v>
      </c>
      <c r="CR6" s="33">
        <f t="shared" si="10"/>
        <v>68.209999999999994</v>
      </c>
      <c r="CS6" s="33">
        <f t="shared" si="10"/>
        <v>67.569999999999993</v>
      </c>
      <c r="CT6" s="33">
        <f t="shared" si="10"/>
        <v>67.099999999999994</v>
      </c>
      <c r="CU6" s="33">
        <f t="shared" si="10"/>
        <v>67.95</v>
      </c>
      <c r="CV6" s="32" t="str">
        <f>IF(CV7="","",IF(CV7="-","【-】","【"&amp;SUBSTITUTE(TEXT(CV7,"#,##0.00"),"-","△")&amp;"】"))</f>
        <v>【60.35】</v>
      </c>
      <c r="CW6" s="33">
        <f>IF(CW7="",NA(),CW7)</f>
        <v>90.95</v>
      </c>
      <c r="CX6" s="33">
        <f t="shared" ref="CX6:DF6" si="11">IF(CX7="",NA(),CX7)</f>
        <v>94.28</v>
      </c>
      <c r="CY6" s="33">
        <f t="shared" si="11"/>
        <v>91.4</v>
      </c>
      <c r="CZ6" s="33">
        <f t="shared" si="11"/>
        <v>91.71</v>
      </c>
      <c r="DA6" s="33">
        <f t="shared" si="11"/>
        <v>92.05</v>
      </c>
      <c r="DB6" s="33">
        <f t="shared" si="11"/>
        <v>92.41</v>
      </c>
      <c r="DC6" s="33">
        <f t="shared" si="11"/>
        <v>92.8</v>
      </c>
      <c r="DD6" s="33">
        <f t="shared" si="11"/>
        <v>92.87</v>
      </c>
      <c r="DE6" s="33">
        <f t="shared" si="11"/>
        <v>93.01</v>
      </c>
      <c r="DF6" s="33">
        <f t="shared" si="11"/>
        <v>93.12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0.03</v>
      </c>
      <c r="EE6" s="33">
        <f t="shared" ref="EE6:EM6" si="14">IF(EE7="",NA(),EE7)</f>
        <v>0.04</v>
      </c>
      <c r="EF6" s="33">
        <f t="shared" si="14"/>
        <v>0.04</v>
      </c>
      <c r="EG6" s="33">
        <f t="shared" si="14"/>
        <v>0.03</v>
      </c>
      <c r="EH6" s="33">
        <f t="shared" si="14"/>
        <v>0.04</v>
      </c>
      <c r="EI6" s="33">
        <f t="shared" si="14"/>
        <v>0.12</v>
      </c>
      <c r="EJ6" s="33">
        <f t="shared" si="14"/>
        <v>0.11</v>
      </c>
      <c r="EK6" s="33">
        <f t="shared" si="14"/>
        <v>0.14000000000000001</v>
      </c>
      <c r="EL6" s="33">
        <f t="shared" si="14"/>
        <v>0.11</v>
      </c>
      <c r="EM6" s="33">
        <f t="shared" si="14"/>
        <v>0.08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232076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73.77</v>
      </c>
      <c r="P7" s="36">
        <v>93.62</v>
      </c>
      <c r="Q7" s="36">
        <v>1954</v>
      </c>
      <c r="R7" s="36">
        <v>185111</v>
      </c>
      <c r="S7" s="36">
        <v>161.13999999999999</v>
      </c>
      <c r="T7" s="36">
        <v>1148.76</v>
      </c>
      <c r="U7" s="36">
        <v>136433</v>
      </c>
      <c r="V7" s="36">
        <v>29.31</v>
      </c>
      <c r="W7" s="36">
        <v>4654.83</v>
      </c>
      <c r="X7" s="36">
        <v>90.73</v>
      </c>
      <c r="Y7" s="36">
        <v>94.33</v>
      </c>
      <c r="Z7" s="36">
        <v>97.22</v>
      </c>
      <c r="AA7" s="36">
        <v>96.17</v>
      </c>
      <c r="AB7" s="36">
        <v>96.15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926.49</v>
      </c>
      <c r="BK7" s="36">
        <v>978.41</v>
      </c>
      <c r="BL7" s="36">
        <v>935.65</v>
      </c>
      <c r="BM7" s="36">
        <v>924.44</v>
      </c>
      <c r="BN7" s="36">
        <v>963.16</v>
      </c>
      <c r="BO7" s="36">
        <v>776.35</v>
      </c>
      <c r="BP7" s="36">
        <v>82.87</v>
      </c>
      <c r="BQ7" s="36">
        <v>94.14</v>
      </c>
      <c r="BR7" s="36">
        <v>95.6</v>
      </c>
      <c r="BS7" s="36">
        <v>99.14</v>
      </c>
      <c r="BT7" s="36">
        <v>99.42</v>
      </c>
      <c r="BU7" s="36">
        <v>89.03</v>
      </c>
      <c r="BV7" s="36">
        <v>88.02</v>
      </c>
      <c r="BW7" s="36">
        <v>90.14</v>
      </c>
      <c r="BX7" s="36">
        <v>90.24</v>
      </c>
      <c r="BY7" s="36">
        <v>94.82</v>
      </c>
      <c r="BZ7" s="36">
        <v>96.57</v>
      </c>
      <c r="CA7" s="36">
        <v>149.28</v>
      </c>
      <c r="CB7" s="36">
        <v>138</v>
      </c>
      <c r="CC7" s="36">
        <v>138.33000000000001</v>
      </c>
      <c r="CD7" s="36">
        <v>132.99</v>
      </c>
      <c r="CE7" s="36">
        <v>134.5</v>
      </c>
      <c r="CF7" s="36">
        <v>172.4</v>
      </c>
      <c r="CG7" s="36">
        <v>172.91</v>
      </c>
      <c r="CH7" s="36">
        <v>169.64</v>
      </c>
      <c r="CI7" s="36">
        <v>170.22</v>
      </c>
      <c r="CJ7" s="36">
        <v>162.88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68.09</v>
      </c>
      <c r="CR7" s="36">
        <v>68.209999999999994</v>
      </c>
      <c r="CS7" s="36">
        <v>67.569999999999993</v>
      </c>
      <c r="CT7" s="36">
        <v>67.099999999999994</v>
      </c>
      <c r="CU7" s="36">
        <v>67.95</v>
      </c>
      <c r="CV7" s="36">
        <v>60.35</v>
      </c>
      <c r="CW7" s="36">
        <v>90.95</v>
      </c>
      <c r="CX7" s="36">
        <v>94.28</v>
      </c>
      <c r="CY7" s="36">
        <v>91.4</v>
      </c>
      <c r="CZ7" s="36">
        <v>91.71</v>
      </c>
      <c r="DA7" s="36">
        <v>92.05</v>
      </c>
      <c r="DB7" s="36">
        <v>92.41</v>
      </c>
      <c r="DC7" s="36">
        <v>92.8</v>
      </c>
      <c r="DD7" s="36">
        <v>92.87</v>
      </c>
      <c r="DE7" s="36">
        <v>93.01</v>
      </c>
      <c r="DF7" s="36">
        <v>93.12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0.03</v>
      </c>
      <c r="EE7" s="36">
        <v>0.04</v>
      </c>
      <c r="EF7" s="36">
        <v>0.04</v>
      </c>
      <c r="EG7" s="36">
        <v>0.03</v>
      </c>
      <c r="EH7" s="36">
        <v>0.04</v>
      </c>
      <c r="EI7" s="36">
        <v>0.12</v>
      </c>
      <c r="EJ7" s="36">
        <v>0.11</v>
      </c>
      <c r="EK7" s="36">
        <v>0.14000000000000001</v>
      </c>
      <c r="EL7" s="36">
        <v>0.11</v>
      </c>
      <c r="EM7" s="36">
        <v>0.08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2016-02-15T09:06:58Z</cp:lastPrinted>
  <dcterms:created xsi:type="dcterms:W3CDTF">2016-02-03T08:53:16Z</dcterms:created>
  <dcterms:modified xsi:type="dcterms:W3CDTF">2016-02-25T04:17:39Z</dcterms:modified>
  <cp:category/>
</cp:coreProperties>
</file>