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<sst xmlns="http://schemas.openxmlformats.org/spreadsheetml/2006/main" count="217" uniqueCount="107">
  <si>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</si>
  <si>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</si>
  <si>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</si>
  <si>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</si>
  <si>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</si>
  <si>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</si>
  <si>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</si>
  <si>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</si>
  <si>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</si>
  <si>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</si>
  <si>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</si>
  <si>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</si>
  <si>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</si>
  <si>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</si>
  <si>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</si>
  <si>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</si>
  <si>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</si>
  <si>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</si>
  <si>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</si>
  <si>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</si>
  <si>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</si>
  <si>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</si>
  <si>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</si>
  <si>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</si>
  <si>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</si>
  <si>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</si>
  <si>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</si>
  <si>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</si>
  <si>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</si>
  <si>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</si>
  <si>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</si>
  <si>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</si>
  <si>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</si>
  <si>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</si>
  <si>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</si>
  <si>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</si>
  <si>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</si>
  <si>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</si>
  <si>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</si>
  <si>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</si>
  <si>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</si>
  <si>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</si>
  <si>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</si>
  <si>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</si>
  <si>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</si>
  <si>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</si>
  <si>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</si>
  <si>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</si>
  <si>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</si>
  <si>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</si>
  <si>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</si>
  <si>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</si>
  <si>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</si>
  <si>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</si>
  <si>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</si>
  <si>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</si>
  <si>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</si>
  <si>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</si>
  <si>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</si>
  <si>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</si>
  <si>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</si>
  <si>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</si>
  <si>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</si>
  <si>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</si>
  <si>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</si>
  <si>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</si>
  <si>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</si>
  <si>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</si>
  <si>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</si>
  <si>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</si>
  <si>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</si>
  <si>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</si>
  <si>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</si>
  <si>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</si>
  <si>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</si>
  <si>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</si>
  <si>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</si>
  <si>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</si>
  <si>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</si>
  <si>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</si>
  <si>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</si>
  <si>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</si>
  <si>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</si>
  <si>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</si>
  <si>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</si>
  <si>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</si>
  <si>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</si>
  <si>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</si>
  <si>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</si>
  <si>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</si>
  <si>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</si>
  <si>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</si>
  <si>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</si>
  <si>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豊田市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</si>
  <si>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</si>
  <si>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</si>
  <si>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</si>
  <si>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</si>
  <si>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</si>
  <si>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</si>
  <si>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</si>
  <si>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</si>
  <si>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</si>
  <si>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</si>
  <si>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・経常収支比率は100％を上回り収支は健全な状態にあるといえる。これは平成２６年度は給水収益が減少したものの、会計制度の見直しの影響により営業外収益である長期前受金戻入が増加したことによる。
・流動比率は同じく会計基準の見直しにより流動負債が増加したたため指標が大きく減少したが、500％を超えており短期的な安全性は確保している。
・料金回収率と給水原価は会計基準の見直しにより数値は改善している。しかし、給水区域が広域であることに加え人口が分散しているため管路延長が長大であり、施設数も多く維持管理費用や減価償却費がかさむため、給水原価は類似団体と比べて高い傾向にある。
・有収率は２年連続して減少しており、類似団体と比較しても低い状況にある。原因として漏水が多いことが考えられる。</t>
    <rPh sb="1" eb="3">
      <t>ケイジョウ</t>
    </rPh>
    <rPh sb="3" eb="5">
      <t>シュウシ</t>
    </rPh>
    <rPh sb="5" eb="7">
      <t>ヒリツ</t>
    </rPh>
    <rPh sb="13" eb="15">
      <t>ウワマワ</t>
    </rPh>
    <rPh sb="16" eb="18">
      <t>シュウシ</t>
    </rPh>
    <rPh sb="19" eb="21">
      <t>ケンゼン</t>
    </rPh>
    <rPh sb="22" eb="24">
      <t>ジョウタイ</t>
    </rPh>
    <rPh sb="35" eb="37">
      <t>ヘイセイ</t>
    </rPh>
    <rPh sb="39" eb="41">
      <t>ネンド</t>
    </rPh>
    <rPh sb="42" eb="44">
      <t>キュウスイ</t>
    </rPh>
    <rPh sb="44" eb="46">
      <t>シュウエキ</t>
    </rPh>
    <rPh sb="47" eb="49">
      <t>ゲンショウ</t>
    </rPh>
    <rPh sb="55" eb="57">
      <t>カイケイ</t>
    </rPh>
    <rPh sb="57" eb="59">
      <t>セイド</t>
    </rPh>
    <rPh sb="60" eb="62">
      <t>ミナオ</t>
    </rPh>
    <rPh sb="64" eb="66">
      <t>エイキョウ</t>
    </rPh>
    <rPh sb="69" eb="72">
      <t>エイギョウガイ</t>
    </rPh>
    <rPh sb="72" eb="74">
      <t>シュウエキ</t>
    </rPh>
    <rPh sb="77" eb="79">
      <t>チョウキ</t>
    </rPh>
    <rPh sb="79" eb="82">
      <t>マエウケキン</t>
    </rPh>
    <rPh sb="82" eb="84">
      <t>レイニュウ</t>
    </rPh>
    <rPh sb="85" eb="87">
      <t>ゾウカ</t>
    </rPh>
    <rPh sb="97" eb="99">
      <t>リュウドウ</t>
    </rPh>
    <rPh sb="99" eb="101">
      <t>ヒリツ</t>
    </rPh>
    <rPh sb="102" eb="103">
      <t>オナ</t>
    </rPh>
    <rPh sb="105" eb="107">
      <t>カイケイ</t>
    </rPh>
    <rPh sb="107" eb="109">
      <t>キジュン</t>
    </rPh>
    <rPh sb="110" eb="112">
      <t>ミナオ</t>
    </rPh>
    <rPh sb="116" eb="118">
      <t>リュウドウ</t>
    </rPh>
    <rPh sb="118" eb="120">
      <t>フサイ</t>
    </rPh>
    <rPh sb="121" eb="123">
      <t>ゾウカ</t>
    </rPh>
    <rPh sb="128" eb="130">
      <t>シヒョウ</t>
    </rPh>
    <rPh sb="131" eb="132">
      <t>オオ</t>
    </rPh>
    <rPh sb="134" eb="136">
      <t>ゲンショウ</t>
    </rPh>
    <rPh sb="145" eb="146">
      <t>コ</t>
    </rPh>
    <rPh sb="150" eb="153">
      <t>タンキテキ</t>
    </rPh>
    <rPh sb="154" eb="157">
      <t>アンゼンセイ</t>
    </rPh>
    <rPh sb="158" eb="160">
      <t>カクホ</t>
    </rPh>
    <rPh sb="167" eb="169">
      <t>リョウキン</t>
    </rPh>
    <rPh sb="169" eb="171">
      <t>カイシュウ</t>
    </rPh>
    <rPh sb="171" eb="172">
      <t>リツ</t>
    </rPh>
    <rPh sb="173" eb="175">
      <t>キュウスイ</t>
    </rPh>
    <rPh sb="175" eb="177">
      <t>ゲンカ</t>
    </rPh>
    <rPh sb="178" eb="180">
      <t>カイケイ</t>
    </rPh>
    <rPh sb="180" eb="182">
      <t>キジュン</t>
    </rPh>
    <rPh sb="183" eb="185">
      <t>ミナオ</t>
    </rPh>
    <rPh sb="189" eb="191">
      <t>スウチ</t>
    </rPh>
    <rPh sb="192" eb="194">
      <t>カイゼン</t>
    </rPh>
    <rPh sb="203" eb="205">
      <t>キュウスイ</t>
    </rPh>
    <rPh sb="205" eb="207">
      <t>クイキ</t>
    </rPh>
    <rPh sb="208" eb="210">
      <t>コウイキ</t>
    </rPh>
    <rPh sb="216" eb="217">
      <t>クワ</t>
    </rPh>
    <rPh sb="218" eb="220">
      <t>ジンコウ</t>
    </rPh>
    <rPh sb="221" eb="223">
      <t>ブンサン</t>
    </rPh>
    <rPh sb="229" eb="231">
      <t>カンロ</t>
    </rPh>
    <rPh sb="231" eb="233">
      <t>エンチョウ</t>
    </rPh>
    <rPh sb="234" eb="236">
      <t>チョウダイ</t>
    </rPh>
    <rPh sb="240" eb="243">
      <t>シセツスウ</t>
    </rPh>
    <rPh sb="244" eb="245">
      <t>オオ</t>
    </rPh>
    <rPh sb="246" eb="248">
      <t>イジ</t>
    </rPh>
    <rPh sb="248" eb="250">
      <t>カンリ</t>
    </rPh>
    <rPh sb="250" eb="252">
      <t>ヒヨウ</t>
    </rPh>
    <rPh sb="253" eb="255">
      <t>ゲンカ</t>
    </rPh>
    <rPh sb="255" eb="257">
      <t>ショウキャク</t>
    </rPh>
    <rPh sb="257" eb="258">
      <t>ヒ</t>
    </rPh>
    <rPh sb="265" eb="267">
      <t>キュウスイ</t>
    </rPh>
    <rPh sb="267" eb="269">
      <t>ゲンカ</t>
    </rPh>
    <rPh sb="270" eb="272">
      <t>ルイジ</t>
    </rPh>
    <rPh sb="272" eb="274">
      <t>ダンタイ</t>
    </rPh>
    <rPh sb="275" eb="276">
      <t>クラ</t>
    </rPh>
    <rPh sb="278" eb="279">
      <t>タカ</t>
    </rPh>
    <rPh sb="280" eb="282">
      <t>ケイコウ</t>
    </rPh>
    <rPh sb="288" eb="290">
      <t>ユウシュウ</t>
    </rPh>
    <rPh sb="290" eb="291">
      <t>リツ</t>
    </rPh>
    <rPh sb="293" eb="294">
      <t>ネン</t>
    </rPh>
    <rPh sb="294" eb="296">
      <t>レンゾク</t>
    </rPh>
    <rPh sb="298" eb="300">
      <t>ゲンショウ</t>
    </rPh>
    <rPh sb="305" eb="307">
      <t>ルイジ</t>
    </rPh>
    <rPh sb="307" eb="309">
      <t>ダンタイ</t>
    </rPh>
    <rPh sb="310" eb="312">
      <t>ヒカク</t>
    </rPh>
    <rPh sb="315" eb="316">
      <t>ヒク</t>
    </rPh>
    <rPh sb="317" eb="319">
      <t>ジョウキョウ</t>
    </rPh>
    <rPh sb="323" eb="325">
      <t>ゲンイン</t>
    </rPh>
    <rPh sb="328" eb="330">
      <t>ロウスイ</t>
    </rPh>
    <rPh sb="331" eb="332">
      <t>オオ</t>
    </rPh>
    <rPh sb="336" eb="337">
      <t>カンガ</t>
    </rPh>
    <phoneticPr fontId="4"/>
  </si>
  <si>
    <t>・経営の健全性については概ね確保していると考えられるが、今後更新時期が到来する配水場が増えてくることから、内部留保資金が大きく減少する可能性が高い。また、平成２９年度に簡易水道事業の統合を予定しているが、給水区域が広大であり人口が比較的少ない中山間地域に展開しているため経営効率が高いとは言えず、上水道事業の収支の悪化が予想される。
・給水収益の増収は見込めない状況であり、事業の効率化を図り経費を抑えていく必要がある。そのためにアセットマネジメントを作成し中長期的な視点から更新需要の平均化を図り効率的な運用を図るとともに、適正な料金体系についても検証する必要がある。</t>
    <rPh sb="1" eb="3">
      <t>ケイエイ</t>
    </rPh>
    <rPh sb="4" eb="7">
      <t>ケンゼンセイ</t>
    </rPh>
    <rPh sb="12" eb="13">
      <t>オオム</t>
    </rPh>
    <rPh sb="14" eb="16">
      <t>カクホ</t>
    </rPh>
    <rPh sb="21" eb="22">
      <t>カンガ</t>
    </rPh>
    <rPh sb="28" eb="30">
      <t>コンゴ</t>
    </rPh>
    <rPh sb="30" eb="32">
      <t>コウシン</t>
    </rPh>
    <rPh sb="32" eb="34">
      <t>ジキ</t>
    </rPh>
    <rPh sb="35" eb="37">
      <t>トウライ</t>
    </rPh>
    <rPh sb="39" eb="41">
      <t>ハイスイ</t>
    </rPh>
    <rPh sb="41" eb="42">
      <t>ジョウ</t>
    </rPh>
    <rPh sb="43" eb="44">
      <t>フ</t>
    </rPh>
    <rPh sb="53" eb="55">
      <t>ナイブ</t>
    </rPh>
    <rPh sb="55" eb="57">
      <t>リュウホ</t>
    </rPh>
    <rPh sb="57" eb="59">
      <t>シキン</t>
    </rPh>
    <rPh sb="60" eb="61">
      <t>オオ</t>
    </rPh>
    <rPh sb="63" eb="65">
      <t>ゲンショウ</t>
    </rPh>
    <rPh sb="67" eb="70">
      <t>カノウセイ</t>
    </rPh>
    <rPh sb="71" eb="72">
      <t>タカ</t>
    </rPh>
    <rPh sb="77" eb="79">
      <t>ヘイセイ</t>
    </rPh>
    <rPh sb="81" eb="83">
      <t>ネンド</t>
    </rPh>
    <rPh sb="84" eb="86">
      <t>カンイ</t>
    </rPh>
    <rPh sb="86" eb="88">
      <t>スイドウ</t>
    </rPh>
    <rPh sb="88" eb="90">
      <t>ジギョウ</t>
    </rPh>
    <rPh sb="91" eb="93">
      <t>トウゴウ</t>
    </rPh>
    <rPh sb="94" eb="96">
      <t>ヨテイ</t>
    </rPh>
    <rPh sb="102" eb="104">
      <t>キュウスイ</t>
    </rPh>
    <rPh sb="104" eb="106">
      <t>クイキ</t>
    </rPh>
    <rPh sb="107" eb="109">
      <t>コウダイ</t>
    </rPh>
    <rPh sb="112" eb="114">
      <t>ジンコウ</t>
    </rPh>
    <rPh sb="115" eb="118">
      <t>ヒカクテキ</t>
    </rPh>
    <rPh sb="118" eb="119">
      <t>スク</t>
    </rPh>
    <rPh sb="121" eb="124">
      <t>チュウサンカン</t>
    </rPh>
    <rPh sb="124" eb="126">
      <t>チイキ</t>
    </rPh>
    <rPh sb="127" eb="129">
      <t>テンカイ</t>
    </rPh>
    <rPh sb="135" eb="137">
      <t>ケイエイ</t>
    </rPh>
    <rPh sb="137" eb="139">
      <t>コウリツ</t>
    </rPh>
    <rPh sb="140" eb="141">
      <t>タカ</t>
    </rPh>
    <rPh sb="144" eb="145">
      <t>イ</t>
    </rPh>
    <rPh sb="148" eb="151">
      <t>ジョウスイドウ</t>
    </rPh>
    <rPh sb="151" eb="153">
      <t>ジギョウ</t>
    </rPh>
    <rPh sb="154" eb="156">
      <t>シュウシ</t>
    </rPh>
    <rPh sb="157" eb="159">
      <t>アッカ</t>
    </rPh>
    <rPh sb="160" eb="162">
      <t>ヨソウ</t>
    </rPh>
    <rPh sb="168" eb="170">
      <t>キュウスイ</t>
    </rPh>
    <rPh sb="170" eb="172">
      <t>シュウエキ</t>
    </rPh>
    <rPh sb="173" eb="175">
      <t>ゾウシュウ</t>
    </rPh>
    <rPh sb="176" eb="178">
      <t>ミコ</t>
    </rPh>
    <rPh sb="181" eb="183">
      <t>ジョウキョウ</t>
    </rPh>
    <rPh sb="187" eb="189">
      <t>ジギョウ</t>
    </rPh>
    <rPh sb="190" eb="193">
      <t>コウリツカ</t>
    </rPh>
    <rPh sb="194" eb="195">
      <t>ハカ</t>
    </rPh>
    <rPh sb="196" eb="198">
      <t>ケイヒ</t>
    </rPh>
    <rPh sb="199" eb="200">
      <t>オサ</t>
    </rPh>
    <rPh sb="204" eb="206">
      <t>ヒツヨウ</t>
    </rPh>
    <rPh sb="226" eb="228">
      <t>サクセイ</t>
    </rPh>
    <rPh sb="229" eb="230">
      <t>チュウ</t>
    </rPh>
    <rPh sb="230" eb="233">
      <t>チョウキテキ</t>
    </rPh>
    <rPh sb="234" eb="236">
      <t>シテン</t>
    </rPh>
    <rPh sb="249" eb="252">
      <t>コウリツテキ</t>
    </rPh>
    <rPh sb="253" eb="255">
      <t>ウンヨウ</t>
    </rPh>
    <rPh sb="256" eb="257">
      <t>ハカ</t>
    </rPh>
    <rPh sb="263" eb="265">
      <t>テキセイ</t>
    </rPh>
    <rPh sb="266" eb="268">
      <t>リョウキン</t>
    </rPh>
    <rPh sb="268" eb="270">
      <t>タイケイ</t>
    </rPh>
    <rPh sb="275" eb="277">
      <t>ケンショウ</t>
    </rPh>
    <rPh sb="279" eb="281">
      <t>ヒツヨウゲンインロウスイオオカンガ</t>
    </rPh>
    <phoneticPr fontId="4"/>
  </si>
  <si>
    <r>
      <rPr>
        <b/>
        <sz val="11"/>
        <color theme="1"/>
        <rFont val="ＭＳ ゴシック"/>
        <family val="3"/>
        <charset val="128"/>
      </rPr>
      <t>（訂正）
②管路経年化率の平成２６年度当該値は「9.22」が正しい。
③管路更新率の当該値はＨ22「1.49」、Ｈ23「1.00」、Ｈ24「0.85」、Ｈ25「1.22」、Ｈ26「0.69」がそれぞれ正しい。</t>
    </r>
    <r>
      <rPr>
        <sz val="11"/>
        <color theme="1"/>
        <rFont val="ＭＳ ゴシック"/>
        <family val="3"/>
        <charset val="128"/>
      </rPr>
      <t xml:space="preserve">
・会計制度の見直しにより、みなし償却制度が廃止された影響で有形固定資産減価償却率は平成２６年度の伸び率が増加した。類似団体との比較では、下回っているものの経年比較では増加傾向にあり、施設の老朽化が進んでいる状況である。
・管路経年化率は類似団体と比較して下回っているが、経年化の割合は年々増加しており、今後も増加することが予想される。
・管路更新率は、類似団体と比較し概ね上回っているが、引き続き計画的な更新が必要である。</t>
    </r>
    <rPh sb="1" eb="3">
      <t>テイセイ</t>
    </rPh>
    <rPh sb="6" eb="8">
      <t>カンロ</t>
    </rPh>
    <rPh sb="8" eb="11">
      <t>ケイネンカ</t>
    </rPh>
    <rPh sb="11" eb="12">
      <t>リツ</t>
    </rPh>
    <rPh sb="13" eb="15">
      <t>ヘイセイ</t>
    </rPh>
    <rPh sb="17" eb="19">
      <t>ネンド</t>
    </rPh>
    <rPh sb="19" eb="21">
      <t>トウガイ</t>
    </rPh>
    <rPh sb="21" eb="22">
      <t>チ</t>
    </rPh>
    <rPh sb="30" eb="31">
      <t>タダ</t>
    </rPh>
    <rPh sb="36" eb="38">
      <t>カンロ</t>
    </rPh>
    <rPh sb="38" eb="40">
      <t>コウシン</t>
    </rPh>
    <rPh sb="40" eb="41">
      <t>リツ</t>
    </rPh>
    <rPh sb="42" eb="44">
      <t>トウガイ</t>
    </rPh>
    <rPh sb="44" eb="45">
      <t>チ</t>
    </rPh>
    <rPh sb="100" eb="101">
      <t>タダ</t>
    </rPh>
    <rPh sb="106" eb="108">
      <t>カイケイ</t>
    </rPh>
    <rPh sb="108" eb="110">
      <t>セイド</t>
    </rPh>
    <rPh sb="111" eb="113">
      <t>ミナオ</t>
    </rPh>
    <rPh sb="121" eb="123">
      <t>ショウキャク</t>
    </rPh>
    <rPh sb="123" eb="125">
      <t>セイド</t>
    </rPh>
    <rPh sb="126" eb="128">
      <t>ハイシ</t>
    </rPh>
    <rPh sb="131" eb="133">
      <t>エイキョウ</t>
    </rPh>
    <rPh sb="134" eb="136">
      <t>ユウケイ</t>
    </rPh>
    <rPh sb="136" eb="138">
      <t>コテイ</t>
    </rPh>
    <rPh sb="138" eb="140">
      <t>シサン</t>
    </rPh>
    <rPh sb="140" eb="142">
      <t>ゲンカ</t>
    </rPh>
    <rPh sb="142" eb="144">
      <t>ショウキャク</t>
    </rPh>
    <rPh sb="144" eb="145">
      <t>リツ</t>
    </rPh>
    <rPh sb="146" eb="148">
      <t>ヘイセイ</t>
    </rPh>
    <rPh sb="150" eb="152">
      <t>ネンド</t>
    </rPh>
    <rPh sb="153" eb="154">
      <t>ノ</t>
    </rPh>
    <rPh sb="155" eb="156">
      <t>リツ</t>
    </rPh>
    <rPh sb="157" eb="159">
      <t>ゾウカ</t>
    </rPh>
    <rPh sb="162" eb="164">
      <t>ルイジ</t>
    </rPh>
    <rPh sb="164" eb="166">
      <t>ダンタイ</t>
    </rPh>
    <rPh sb="168" eb="170">
      <t>ヒカク</t>
    </rPh>
    <rPh sb="173" eb="175">
      <t>シタマワ</t>
    </rPh>
    <rPh sb="182" eb="183">
      <t>ケイ</t>
    </rPh>
    <rPh sb="183" eb="184">
      <t>ネン</t>
    </rPh>
    <rPh sb="184" eb="186">
      <t>ヒカク</t>
    </rPh>
    <rPh sb="188" eb="190">
      <t>ゾウカ</t>
    </rPh>
    <rPh sb="190" eb="192">
      <t>ケイコウ</t>
    </rPh>
    <rPh sb="196" eb="198">
      <t>シセツ</t>
    </rPh>
    <rPh sb="199" eb="202">
      <t>ロウキュウカ</t>
    </rPh>
    <rPh sb="203" eb="204">
      <t>スス</t>
    </rPh>
    <rPh sb="208" eb="210">
      <t>ジョウキョウ</t>
    </rPh>
    <rPh sb="216" eb="218">
      <t>カンロ</t>
    </rPh>
    <rPh sb="218" eb="221">
      <t>ケイネンカ</t>
    </rPh>
    <rPh sb="221" eb="222">
      <t>リツ</t>
    </rPh>
    <rPh sb="223" eb="225">
      <t>ルイジ</t>
    </rPh>
    <rPh sb="225" eb="227">
      <t>ダンタイ</t>
    </rPh>
    <rPh sb="228" eb="230">
      <t>ヒカク</t>
    </rPh>
    <rPh sb="232" eb="234">
      <t>シタマワ</t>
    </rPh>
    <rPh sb="240" eb="241">
      <t>ケイ</t>
    </rPh>
    <rPh sb="241" eb="242">
      <t>ネン</t>
    </rPh>
    <rPh sb="242" eb="243">
      <t>カ</t>
    </rPh>
    <rPh sb="244" eb="246">
      <t>ワリアイ</t>
    </rPh>
    <rPh sb="247" eb="249">
      <t>ネンネン</t>
    </rPh>
    <rPh sb="249" eb="251">
      <t>ゾウカ</t>
    </rPh>
    <rPh sb="256" eb="258">
      <t>コンゴ</t>
    </rPh>
    <rPh sb="259" eb="261">
      <t>ゾウカ</t>
    </rPh>
    <rPh sb="266" eb="268">
      <t>ヨソウ</t>
    </rPh>
    <rPh sb="274" eb="276">
      <t>カンロ</t>
    </rPh>
    <rPh sb="276" eb="278">
      <t>コウシン</t>
    </rPh>
    <rPh sb="278" eb="279">
      <t>リツ</t>
    </rPh>
    <rPh sb="281" eb="283">
      <t>ルイジ</t>
    </rPh>
    <rPh sb="283" eb="285">
      <t>ダンタイ</t>
    </rPh>
    <rPh sb="286" eb="288">
      <t>ヒカク</t>
    </rPh>
    <rPh sb="289" eb="290">
      <t>オオム</t>
    </rPh>
    <rPh sb="291" eb="293">
      <t>ウワマワ</t>
    </rPh>
    <rPh sb="299" eb="300">
      <t>ヒ</t>
    </rPh>
    <rPh sb="301" eb="302">
      <t>ツヅ</t>
    </rPh>
    <rPh sb="303" eb="306">
      <t>ケイカクテキ</t>
    </rPh>
    <rPh sb="307" eb="309">
      <t>コウシン</t>
    </rPh>
    <rPh sb="310" eb="3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</si>
</sst>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0.23</c:v>
                </c:pt>
                <c:pt idx="1">
                  <c:v>0.56999999999999995</c:v>
                </c:pt>
                <c:pt idx="2">
                  <c:v>0.37</c:v>
                </c:pt>
                <c:pt idx="3">
                  <c:v>0.55000000000000004</c:v>
                </c:pt>
                <c:pt idx="4">
                  <c:v>0.08</c:v>
                </c:pt>
              </c:numCache>
            </c:numRef>
          </c:val>
        </c:ser>
        <c:dLbls>
          <c:showLegendKey val="0"/>
          <c:showVal val="0"/>
          <c:showCatName val="0"/>
          <c:showSerName val="0"/>
          <c:showPercent val="0"/>
          <c:showBubbleSize val="0"/>
        </c:dLbls>
        <c:gapWidth val="150"/>
        <c:axId val="71185536"/>
        <c:axId val="711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71185536"/>
        <c:axId val="71187456"/>
      </c:lineChart>
      <c:dateAx>
        <c:axId val="71185536"/>
        <c:scaling>
          <c:orientation val="minMax"/>
        </c:scaling>
        <c:delete val="1"/>
        <c:axPos val="b"/>
        <c:numFmt formatCode="ge" sourceLinked="1"/>
        <c:majorTickMark val="none"/>
        <c:minorTickMark val="none"/>
        <c:tickLblPos val="none"/>
        <c:crossAx val="71187456"/>
        <c:crosses val="autoZero"/>
        <c:auto val="1"/>
        <c:lblOffset val="100"/>
        <c:baseTimeUnit val="years"/>
      </c:dateAx>
      <c:valAx>
        <c:axId val="711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80.05</c:v>
                </c:pt>
                <c:pt idx="1">
                  <c:v>80</c:v>
                </c:pt>
                <c:pt idx="2">
                  <c:v>80.430000000000007</c:v>
                </c:pt>
                <c:pt idx="3">
                  <c:v>81.52</c:v>
                </c:pt>
                <c:pt idx="4">
                  <c:v>81.39</c:v>
                </c:pt>
              </c:numCache>
            </c:numRef>
          </c:val>
        </c:ser>
        <c:dLbls>
          <c:showLegendKey val="0"/>
          <c:showVal val="0"/>
          <c:showCatName val="0"/>
          <c:showSerName val="0"/>
          <c:showPercent val="0"/>
          <c:showBubbleSize val="0"/>
        </c:dLbls>
        <c:gapWidth val="150"/>
        <c:axId val="83584512"/>
        <c:axId val="835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83584512"/>
        <c:axId val="83586432"/>
      </c:lineChart>
      <c:dateAx>
        <c:axId val="83584512"/>
        <c:scaling>
          <c:orientation val="minMax"/>
        </c:scaling>
        <c:delete val="1"/>
        <c:axPos val="b"/>
        <c:numFmt formatCode="ge" sourceLinked="1"/>
        <c:majorTickMark val="none"/>
        <c:minorTickMark val="none"/>
        <c:tickLblPos val="none"/>
        <c:crossAx val="83586432"/>
        <c:crosses val="autoZero"/>
        <c:auto val="1"/>
        <c:lblOffset val="100"/>
        <c:baseTimeUnit val="years"/>
      </c:dateAx>
      <c:valAx>
        <c:axId val="835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91.25</c:v>
                </c:pt>
                <c:pt idx="1">
                  <c:v>91.23</c:v>
                </c:pt>
                <c:pt idx="2">
                  <c:v>91.25</c:v>
                </c:pt>
                <c:pt idx="3">
                  <c:v>90.81</c:v>
                </c:pt>
                <c:pt idx="4">
                  <c:v>89.76</c:v>
                </c:pt>
              </c:numCache>
            </c:numRef>
          </c:val>
        </c:ser>
        <c:dLbls>
          <c:showLegendKey val="0"/>
          <c:showVal val="0"/>
          <c:showCatName val="0"/>
          <c:showSerName val="0"/>
          <c:showPercent val="0"/>
          <c:showBubbleSize val="0"/>
        </c:dLbls>
        <c:gapWidth val="150"/>
        <c:axId val="83305600"/>
        <c:axId val="833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83305600"/>
        <c:axId val="83307520"/>
      </c:lineChart>
      <c:dateAx>
        <c:axId val="83305600"/>
        <c:scaling>
          <c:orientation val="minMax"/>
        </c:scaling>
        <c:delete val="1"/>
        <c:axPos val="b"/>
        <c:numFmt formatCode="ge" sourceLinked="1"/>
        <c:majorTickMark val="none"/>
        <c:minorTickMark val="none"/>
        <c:tickLblPos val="none"/>
        <c:crossAx val="83307520"/>
        <c:crosses val="autoZero"/>
        <c:auto val="1"/>
        <c:lblOffset val="100"/>
        <c:baseTimeUnit val="years"/>
      </c:dateAx>
      <c:valAx>
        <c:axId val="833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104.51</c:v>
                </c:pt>
                <c:pt idx="1">
                  <c:v>102.88</c:v>
                </c:pt>
                <c:pt idx="2">
                  <c:v>103.18</c:v>
                </c:pt>
                <c:pt idx="3">
                  <c:v>101.28</c:v>
                </c:pt>
                <c:pt idx="4">
                  <c:v>109.43</c:v>
                </c:pt>
              </c:numCache>
            </c:numRef>
          </c:val>
        </c:ser>
        <c:dLbls>
          <c:showLegendKey val="0"/>
          <c:showVal val="0"/>
          <c:showCatName val="0"/>
          <c:showSerName val="0"/>
          <c:showPercent val="0"/>
          <c:showBubbleSize val="0"/>
        </c:dLbls>
        <c:gapWidth val="150"/>
        <c:axId val="71222016"/>
        <c:axId val="712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71222016"/>
        <c:axId val="71223936"/>
      </c:lineChart>
      <c:dateAx>
        <c:axId val="71222016"/>
        <c:scaling>
          <c:orientation val="minMax"/>
        </c:scaling>
        <c:delete val="1"/>
        <c:axPos val="b"/>
        <c:numFmt formatCode="ge" sourceLinked="1"/>
        <c:majorTickMark val="none"/>
        <c:minorTickMark val="none"/>
        <c:tickLblPos val="none"/>
        <c:crossAx val="71223936"/>
        <c:crosses val="autoZero"/>
        <c:auto val="1"/>
        <c:lblOffset val="100"/>
        <c:baseTimeUnit val="years"/>
      </c:dateAx>
      <c:valAx>
        <c:axId val="71223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2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31.74</c:v>
                </c:pt>
                <c:pt idx="1">
                  <c:v>33.43</c:v>
                </c:pt>
                <c:pt idx="2">
                  <c:v>34.99</c:v>
                </c:pt>
                <c:pt idx="3">
                  <c:v>36.28</c:v>
                </c:pt>
                <c:pt idx="4">
                  <c:v>44.58</c:v>
                </c:pt>
              </c:numCache>
            </c:numRef>
          </c:val>
        </c:ser>
        <c:dLbls>
          <c:showLegendKey val="0"/>
          <c:showVal val="0"/>
          <c:showCatName val="0"/>
          <c:showSerName val="0"/>
          <c:showPercent val="0"/>
          <c:showBubbleSize val="0"/>
        </c:dLbls>
        <c:gapWidth val="150"/>
        <c:axId val="71258496"/>
        <c:axId val="712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71258496"/>
        <c:axId val="71260416"/>
      </c:lineChart>
      <c:dateAx>
        <c:axId val="71258496"/>
        <c:scaling>
          <c:orientation val="minMax"/>
        </c:scaling>
        <c:delete val="1"/>
        <c:axPos val="b"/>
        <c:numFmt formatCode="ge" sourceLinked="1"/>
        <c:majorTickMark val="none"/>
        <c:minorTickMark val="none"/>
        <c:tickLblPos val="none"/>
        <c:crossAx val="71260416"/>
        <c:crosses val="autoZero"/>
        <c:auto val="1"/>
        <c:lblOffset val="100"/>
        <c:baseTimeUnit val="years"/>
      </c:dateAx>
      <c:valAx>
        <c:axId val="712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5.29</c:v>
                </c:pt>
                <c:pt idx="1">
                  <c:v>6.49</c:v>
                </c:pt>
                <c:pt idx="2">
                  <c:v>7.86</c:v>
                </c:pt>
                <c:pt idx="3">
                  <c:v>8.5</c:v>
                </c:pt>
                <c:pt idx="4">
                  <c:v>1.65</c:v>
                </c:pt>
              </c:numCache>
            </c:numRef>
          </c:val>
        </c:ser>
        <c:dLbls>
          <c:showLegendKey val="0"/>
          <c:showVal val="0"/>
          <c:showCatName val="0"/>
          <c:showSerName val="0"/>
          <c:showPercent val="0"/>
          <c:showBubbleSize val="0"/>
        </c:dLbls>
        <c:gapWidth val="150"/>
        <c:axId val="80936960"/>
        <c:axId val="809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80936960"/>
        <c:axId val="80938880"/>
      </c:lineChart>
      <c:dateAx>
        <c:axId val="80936960"/>
        <c:scaling>
          <c:orientation val="minMax"/>
        </c:scaling>
        <c:delete val="1"/>
        <c:axPos val="b"/>
        <c:numFmt formatCode="ge" sourceLinked="1"/>
        <c:majorTickMark val="none"/>
        <c:minorTickMark val="none"/>
        <c:tickLblPos val="none"/>
        <c:crossAx val="80938880"/>
        <c:crosses val="autoZero"/>
        <c:auto val="1"/>
        <c:lblOffset val="100"/>
        <c:baseTimeUnit val="years"/>
      </c:dateAx>
      <c:valAx>
        <c:axId val="809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983552"/>
        <c:axId val="809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80983552"/>
        <c:axId val="80985472"/>
      </c:lineChart>
      <c:dateAx>
        <c:axId val="80983552"/>
        <c:scaling>
          <c:orientation val="minMax"/>
        </c:scaling>
        <c:delete val="1"/>
        <c:axPos val="b"/>
        <c:numFmt formatCode="ge" sourceLinked="1"/>
        <c:majorTickMark val="none"/>
        <c:minorTickMark val="none"/>
        <c:tickLblPos val="none"/>
        <c:crossAx val="80985472"/>
        <c:crosses val="autoZero"/>
        <c:auto val="1"/>
        <c:lblOffset val="100"/>
        <c:baseTimeUnit val="years"/>
      </c:dateAx>
      <c:valAx>
        <c:axId val="8098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9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1932.53</c:v>
                </c:pt>
                <c:pt idx="1">
                  <c:v>2001.74</c:v>
                </c:pt>
                <c:pt idx="2">
                  <c:v>1929.61</c:v>
                </c:pt>
                <c:pt idx="3">
                  <c:v>1274.72</c:v>
                </c:pt>
                <c:pt idx="4">
                  <c:v>679.4</c:v>
                </c:pt>
              </c:numCache>
            </c:numRef>
          </c:val>
        </c:ser>
        <c:dLbls>
          <c:showLegendKey val="0"/>
          <c:showVal val="0"/>
          <c:showCatName val="0"/>
          <c:showSerName val="0"/>
          <c:showPercent val="0"/>
          <c:showBubbleSize val="0"/>
        </c:dLbls>
        <c:gapWidth val="150"/>
        <c:axId val="82068992"/>
        <c:axId val="820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82068992"/>
        <c:axId val="82070912"/>
      </c:lineChart>
      <c:dateAx>
        <c:axId val="82068992"/>
        <c:scaling>
          <c:orientation val="minMax"/>
        </c:scaling>
        <c:delete val="1"/>
        <c:axPos val="b"/>
        <c:numFmt formatCode="ge" sourceLinked="1"/>
        <c:majorTickMark val="none"/>
        <c:minorTickMark val="none"/>
        <c:tickLblPos val="none"/>
        <c:crossAx val="82070912"/>
        <c:crosses val="autoZero"/>
        <c:auto val="1"/>
        <c:lblOffset val="100"/>
        <c:baseTimeUnit val="years"/>
      </c:dateAx>
      <c:valAx>
        <c:axId val="82070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0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238.39</c:v>
                </c:pt>
                <c:pt idx="1">
                  <c:v>230.71</c:v>
                </c:pt>
                <c:pt idx="2">
                  <c:v>217.3</c:v>
                </c:pt>
                <c:pt idx="3">
                  <c:v>197.41</c:v>
                </c:pt>
                <c:pt idx="4">
                  <c:v>188.07</c:v>
                </c:pt>
              </c:numCache>
            </c:numRef>
          </c:val>
        </c:ser>
        <c:dLbls>
          <c:showLegendKey val="0"/>
          <c:showVal val="0"/>
          <c:showCatName val="0"/>
          <c:showSerName val="0"/>
          <c:showPercent val="0"/>
          <c:showBubbleSize val="0"/>
        </c:dLbls>
        <c:gapWidth val="150"/>
        <c:axId val="82105472"/>
        <c:axId val="821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82105472"/>
        <c:axId val="82107392"/>
      </c:lineChart>
      <c:dateAx>
        <c:axId val="82105472"/>
        <c:scaling>
          <c:orientation val="minMax"/>
        </c:scaling>
        <c:delete val="1"/>
        <c:axPos val="b"/>
        <c:numFmt formatCode="ge" sourceLinked="1"/>
        <c:majorTickMark val="none"/>
        <c:minorTickMark val="none"/>
        <c:tickLblPos val="none"/>
        <c:crossAx val="82107392"/>
        <c:crosses val="autoZero"/>
        <c:auto val="1"/>
        <c:lblOffset val="100"/>
        <c:baseTimeUnit val="years"/>
      </c:dateAx>
      <c:valAx>
        <c:axId val="8210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1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c:v>
                </c:pt>
                <c:pt idx="1">
                  <c:v>95.77</c:v>
                </c:pt>
                <c:pt idx="2">
                  <c:v>94.93</c:v>
                </c:pt>
                <c:pt idx="3">
                  <c:v>93.23</c:v>
                </c:pt>
                <c:pt idx="4">
                  <c:v>102.04</c:v>
                </c:pt>
              </c:numCache>
            </c:numRef>
          </c:val>
        </c:ser>
        <c:dLbls>
          <c:showLegendKey val="0"/>
          <c:showVal val="0"/>
          <c:showCatName val="0"/>
          <c:showSerName val="0"/>
          <c:showPercent val="0"/>
          <c:showBubbleSize val="0"/>
        </c:dLbls>
        <c:gapWidth val="150"/>
        <c:axId val="83272448"/>
        <c:axId val="832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83272448"/>
        <c:axId val="83274368"/>
      </c:lineChart>
      <c:dateAx>
        <c:axId val="83272448"/>
        <c:scaling>
          <c:orientation val="minMax"/>
        </c:scaling>
        <c:delete val="1"/>
        <c:axPos val="b"/>
        <c:numFmt formatCode="ge" sourceLinked="1"/>
        <c:majorTickMark val="none"/>
        <c:minorTickMark val="none"/>
        <c:tickLblPos val="none"/>
        <c:crossAx val="83274368"/>
        <c:crosses val="autoZero"/>
        <c:auto val="1"/>
        <c:lblOffset val="100"/>
        <c:baseTimeUnit val="years"/>
      </c:dateAx>
      <c:valAx>
        <c:axId val="832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196.52</c:v>
                </c:pt>
                <c:pt idx="1">
                  <c:v>196.23</c:v>
                </c:pt>
                <c:pt idx="2">
                  <c:v>198.41</c:v>
                </c:pt>
                <c:pt idx="3">
                  <c:v>201.75</c:v>
                </c:pt>
                <c:pt idx="4">
                  <c:v>184.08</c:v>
                </c:pt>
              </c:numCache>
            </c:numRef>
          </c:val>
        </c:ser>
        <c:dLbls>
          <c:showLegendKey val="0"/>
          <c:showVal val="0"/>
          <c:showCatName val="0"/>
          <c:showSerName val="0"/>
          <c:showPercent val="0"/>
          <c:showBubbleSize val="0"/>
        </c:dLbls>
        <c:gapWidth val="150"/>
        <c:axId val="83570688"/>
        <c:axId val="835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83570688"/>
        <c:axId val="83572608"/>
      </c:lineChart>
      <c:dateAx>
        <c:axId val="83570688"/>
        <c:scaling>
          <c:orientation val="minMax"/>
        </c:scaling>
        <c:delete val="1"/>
        <c:axPos val="b"/>
        <c:numFmt formatCode="ge" sourceLinked="1"/>
        <c:majorTickMark val="none"/>
        <c:minorTickMark val="none"/>
        <c:tickLblPos val="none"/>
        <c:crossAx val="83572608"/>
        <c:crosses val="autoZero"/>
        <c:auto val="1"/>
        <c:lblOffset val="100"/>
        <c:baseTimeUnit val="years"/>
      </c:dateAx>
      <c:valAx>
        <c:axId val="835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豊田市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421701</v>
      </c>
      <c r="AJ8" s="75"/>
      <c r="AK8" s="75"/>
      <c r="AL8" s="75"/>
      <c r="AM8" s="75"/>
      <c r="AN8" s="75"/>
      <c r="AO8" s="75"/>
      <c r="AP8" s="76"/>
      <c r="AQ8" s="57">
        <f>データ!R6</f>
        <v>918.32</v>
      </c>
      <c r="AR8" s="57"/>
      <c r="AS8" s="57"/>
      <c r="AT8" s="57"/>
      <c r="AU8" s="57"/>
      <c r="AV8" s="57"/>
      <c r="AW8" s="57"/>
      <c r="AX8" s="57"/>
      <c r="AY8" s="57">
        <f>データ!S6</f>
        <v>459.21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83.75</v>
      </c>
      <c r="K10" s="57"/>
      <c r="L10" s="57"/>
      <c r="M10" s="57"/>
      <c r="N10" s="57"/>
      <c r="O10" s="57"/>
      <c r="P10" s="57"/>
      <c r="Q10" s="57"/>
      <c r="R10" s="57">
        <f>データ!O6</f>
        <v>96.96</v>
      </c>
      <c r="S10" s="57"/>
      <c r="T10" s="57"/>
      <c r="U10" s="57"/>
      <c r="V10" s="57"/>
      <c r="W10" s="57"/>
      <c r="X10" s="57"/>
      <c r="Y10" s="57"/>
      <c r="Z10" s="65">
        <f>データ!P6</f>
        <v>1836</v>
      </c>
      <c r="AA10" s="65"/>
      <c r="AB10" s="65"/>
      <c r="AC10" s="65"/>
      <c r="AD10" s="65"/>
      <c r="AE10" s="65"/>
      <c r="AF10" s="65"/>
      <c r="AG10" s="65"/>
      <c r="AH10" s="2"/>
      <c r="AI10" s="65">
        <f>データ!T6</f>
        <v>408664</v>
      </c>
      <c r="AJ10" s="65"/>
      <c r="AK10" s="65"/>
      <c r="AL10" s="65"/>
      <c r="AM10" s="65"/>
      <c r="AN10" s="65"/>
      <c r="AO10" s="65"/>
      <c r="AP10" s="65"/>
      <c r="AQ10" s="57">
        <f>データ!U6</f>
        <v>362.55</v>
      </c>
      <c r="AR10" s="57"/>
      <c r="AS10" s="57"/>
      <c r="AT10" s="57"/>
      <c r="AU10" s="57"/>
      <c r="AV10" s="57"/>
      <c r="AW10" s="57"/>
      <c r="AX10" s="57"/>
      <c r="AY10" s="57">
        <f>データ!V6</f>
        <v>1127.19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232114</v>
      </c>
      <c r="D6" s="31">
        <f t="shared" si="3"/>
        <v>46</v>
      </c>
      <c r="E6" s="31">
        <f t="shared" si="3"/>
        <v>1</v>
      </c>
      <c r="F6" s="31">
        <f t="shared" si="3"/>
        <v>0</v>
      </c>
      <c r="G6" s="31">
        <f t="shared" si="3"/>
        <v>1</v>
      </c>
      <c r="H6" s="31" t="str">
        <f t="shared" si="3"/>
        <v>愛知県　豊田市</v>
      </c>
      <c r="I6" s="31" t="str">
        <f t="shared" si="3"/>
        <v>法適用</v>
      </c>
      <c r="J6" s="31" t="str">
        <f t="shared" si="3"/>
        <v>水道事業</v>
      </c>
      <c r="K6" s="31" t="str">
        <f t="shared" si="3"/>
        <v>末端給水事業</v>
      </c>
      <c r="L6" s="31" t="str">
        <f t="shared" si="3"/>
        <v>A1</v>
      </c>
      <c r="M6" s="32" t="str">
        <f t="shared" si="3"/>
        <v>-</v>
      </c>
      <c r="N6" s="32">
        <f t="shared" si="3"/>
        <v>83.75</v>
      </c>
      <c r="O6" s="32">
        <f t="shared" si="3"/>
        <v>96.96</v>
      </c>
      <c r="P6" s="32">
        <f t="shared" si="3"/>
        <v>1836</v>
      </c>
      <c r="Q6" s="32">
        <f t="shared" si="3"/>
        <v>421701</v>
      </c>
      <c r="R6" s="32">
        <f t="shared" si="3"/>
        <v>918.32</v>
      </c>
      <c r="S6" s="32">
        <f t="shared" si="3"/>
        <v>459.21</v>
      </c>
      <c r="T6" s="32">
        <f t="shared" si="3"/>
        <v>408664</v>
      </c>
      <c r="U6" s="32">
        <f t="shared" si="3"/>
        <v>362.55</v>
      </c>
      <c r="V6" s="32">
        <f t="shared" si="3"/>
        <v>1127.19</v>
      </c>
      <c r="W6" s="33">
        <f>IF(W7="",NA(),W7)</f>
        <v>104.51</v>
      </c>
      <c r="X6" s="33">
        <f t="shared" ref="X6:AF6" si="4">IF(X7="",NA(),X7)</f>
        <v>102.88</v>
      </c>
      <c r="Y6" s="33">
        <f t="shared" si="4"/>
        <v>103.18</v>
      </c>
      <c r="Z6" s="33">
        <f t="shared" si="4"/>
        <v>101.28</v>
      </c>
      <c r="AA6" s="33">
        <f t="shared" si="4"/>
        <v>109.43</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1932.53</v>
      </c>
      <c r="AT6" s="33">
        <f t="shared" ref="AT6:BB6" si="6">IF(AT7="",NA(),AT7)</f>
        <v>2001.74</v>
      </c>
      <c r="AU6" s="33">
        <f t="shared" si="6"/>
        <v>1929.61</v>
      </c>
      <c r="AV6" s="33">
        <f t="shared" si="6"/>
        <v>1274.72</v>
      </c>
      <c r="AW6" s="33">
        <f t="shared" si="6"/>
        <v>679.4</v>
      </c>
      <c r="AX6" s="33">
        <f t="shared" si="6"/>
        <v>485.84</v>
      </c>
      <c r="AY6" s="33">
        <f t="shared" si="6"/>
        <v>487.15</v>
      </c>
      <c r="AZ6" s="33">
        <f t="shared" si="6"/>
        <v>475.07</v>
      </c>
      <c r="BA6" s="33">
        <f t="shared" si="6"/>
        <v>473.46</v>
      </c>
      <c r="BB6" s="33">
        <f t="shared" si="6"/>
        <v>240.81</v>
      </c>
      <c r="BC6" s="32" t="str">
        <f>IF(BC7="","",IF(BC7="-","【-】","【"&amp;SUBSTITUTE(TEXT(BC7,"#,##0.00"),"-","△")&amp;"】"))</f>
        <v>【264.16】</v>
      </c>
      <c r="BD6" s="33">
        <f>IF(BD7="",NA(),BD7)</f>
        <v>238.39</v>
      </c>
      <c r="BE6" s="33">
        <f t="shared" ref="BE6:BM6" si="7">IF(BE7="",NA(),BE7)</f>
        <v>230.71</v>
      </c>
      <c r="BF6" s="33">
        <f t="shared" si="7"/>
        <v>217.3</v>
      </c>
      <c r="BG6" s="33">
        <f t="shared" si="7"/>
        <v>197.41</v>
      </c>
      <c r="BH6" s="33">
        <f t="shared" si="7"/>
        <v>188.07</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96</v>
      </c>
      <c r="BP6" s="33">
        <f t="shared" ref="BP6:BX6" si="8">IF(BP7="",NA(),BP7)</f>
        <v>95.77</v>
      </c>
      <c r="BQ6" s="33">
        <f t="shared" si="8"/>
        <v>94.93</v>
      </c>
      <c r="BR6" s="33">
        <f t="shared" si="8"/>
        <v>93.23</v>
      </c>
      <c r="BS6" s="33">
        <f t="shared" si="8"/>
        <v>102.04</v>
      </c>
      <c r="BT6" s="33">
        <f t="shared" si="8"/>
        <v>102.8</v>
      </c>
      <c r="BU6" s="33">
        <f t="shared" si="8"/>
        <v>100.35</v>
      </c>
      <c r="BV6" s="33">
        <f t="shared" si="8"/>
        <v>100.42</v>
      </c>
      <c r="BW6" s="33">
        <f t="shared" si="8"/>
        <v>100.77</v>
      </c>
      <c r="BX6" s="33">
        <f t="shared" si="8"/>
        <v>107.74</v>
      </c>
      <c r="BY6" s="32" t="str">
        <f>IF(BY7="","",IF(BY7="-","【-】","【"&amp;SUBSTITUTE(TEXT(BY7,"#,##0.00"),"-","△")&amp;"】"))</f>
        <v>【104.60】</v>
      </c>
      <c r="BZ6" s="33">
        <f>IF(BZ7="",NA(),BZ7)</f>
        <v>196.52</v>
      </c>
      <c r="CA6" s="33">
        <f t="shared" ref="CA6:CI6" si="9">IF(CA7="",NA(),CA7)</f>
        <v>196.23</v>
      </c>
      <c r="CB6" s="33">
        <f t="shared" si="9"/>
        <v>198.41</v>
      </c>
      <c r="CC6" s="33">
        <f t="shared" si="9"/>
        <v>201.75</v>
      </c>
      <c r="CD6" s="33">
        <f t="shared" si="9"/>
        <v>184.08</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80.05</v>
      </c>
      <c r="CL6" s="33">
        <f t="shared" ref="CL6:CT6" si="10">IF(CL7="",NA(),CL7)</f>
        <v>80</v>
      </c>
      <c r="CM6" s="33">
        <f t="shared" si="10"/>
        <v>80.430000000000007</v>
      </c>
      <c r="CN6" s="33">
        <f t="shared" si="10"/>
        <v>81.52</v>
      </c>
      <c r="CO6" s="33">
        <f t="shared" si="10"/>
        <v>81.39</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91.25</v>
      </c>
      <c r="CW6" s="33">
        <f t="shared" ref="CW6:DE6" si="11">IF(CW7="",NA(),CW7)</f>
        <v>91.23</v>
      </c>
      <c r="CX6" s="33">
        <f t="shared" si="11"/>
        <v>91.25</v>
      </c>
      <c r="CY6" s="33">
        <f t="shared" si="11"/>
        <v>90.81</v>
      </c>
      <c r="CZ6" s="33">
        <f t="shared" si="11"/>
        <v>89.76</v>
      </c>
      <c r="DA6" s="33">
        <f t="shared" si="11"/>
        <v>91.27</v>
      </c>
      <c r="DB6" s="33">
        <f t="shared" si="11"/>
        <v>90.63</v>
      </c>
      <c r="DC6" s="33">
        <f t="shared" si="11"/>
        <v>91.19</v>
      </c>
      <c r="DD6" s="33">
        <f t="shared" si="11"/>
        <v>91.45</v>
      </c>
      <c r="DE6" s="33">
        <f t="shared" si="11"/>
        <v>91.07</v>
      </c>
      <c r="DF6" s="32" t="str">
        <f>IF(DF7="","",IF(DF7="-","【-】","【"&amp;SUBSTITUTE(TEXT(DF7,"#,##0.00"),"-","△")&amp;"】"))</f>
        <v>【89.78】</v>
      </c>
      <c r="DG6" s="33">
        <f>IF(DG7="",NA(),DG7)</f>
        <v>31.74</v>
      </c>
      <c r="DH6" s="33">
        <f t="shared" ref="DH6:DP6" si="12">IF(DH7="",NA(),DH7)</f>
        <v>33.43</v>
      </c>
      <c r="DI6" s="33">
        <f t="shared" si="12"/>
        <v>34.99</v>
      </c>
      <c r="DJ6" s="33">
        <f t="shared" si="12"/>
        <v>36.28</v>
      </c>
      <c r="DK6" s="33">
        <f t="shared" si="12"/>
        <v>44.58</v>
      </c>
      <c r="DL6" s="33">
        <f t="shared" si="12"/>
        <v>42.32</v>
      </c>
      <c r="DM6" s="33">
        <f t="shared" si="12"/>
        <v>43.4</v>
      </c>
      <c r="DN6" s="33">
        <f t="shared" si="12"/>
        <v>44.41</v>
      </c>
      <c r="DO6" s="33">
        <f t="shared" si="12"/>
        <v>45.38</v>
      </c>
      <c r="DP6" s="33">
        <f t="shared" si="12"/>
        <v>47.7</v>
      </c>
      <c r="DQ6" s="32" t="str">
        <f>IF(DQ7="","",IF(DQ7="-","【-】","【"&amp;SUBSTITUTE(TEXT(DQ7,"#,##0.00"),"-","△")&amp;"】"))</f>
        <v>【46.31】</v>
      </c>
      <c r="DR6" s="33">
        <f>IF(DR7="",NA(),DR7)</f>
        <v>5.29</v>
      </c>
      <c r="DS6" s="33">
        <f t="shared" ref="DS6:EA6" si="13">IF(DS7="",NA(),DS7)</f>
        <v>6.49</v>
      </c>
      <c r="DT6" s="33">
        <f t="shared" si="13"/>
        <v>7.86</v>
      </c>
      <c r="DU6" s="33">
        <f t="shared" si="13"/>
        <v>8.5</v>
      </c>
      <c r="DV6" s="33">
        <f t="shared" si="13"/>
        <v>1.65</v>
      </c>
      <c r="DW6" s="33">
        <f t="shared" si="13"/>
        <v>10.07</v>
      </c>
      <c r="DX6" s="33">
        <f t="shared" si="13"/>
        <v>10.94</v>
      </c>
      <c r="DY6" s="33">
        <f t="shared" si="13"/>
        <v>12.28</v>
      </c>
      <c r="DZ6" s="33">
        <f t="shared" si="13"/>
        <v>13.33</v>
      </c>
      <c r="EA6" s="33">
        <f t="shared" si="13"/>
        <v>14.54</v>
      </c>
      <c r="EB6" s="32" t="str">
        <f>IF(EB7="","",IF(EB7="-","【-】","【"&amp;SUBSTITUTE(TEXT(EB7,"#,##0.00"),"-","△")&amp;"】"))</f>
        <v>【12.42】</v>
      </c>
      <c r="EC6" s="33">
        <f>IF(EC7="",NA(),EC7)</f>
        <v>0.23</v>
      </c>
      <c r="ED6" s="33">
        <f t="shared" ref="ED6:EL6" si="14">IF(ED7="",NA(),ED7)</f>
        <v>0.56999999999999995</v>
      </c>
      <c r="EE6" s="33">
        <f t="shared" si="14"/>
        <v>0.37</v>
      </c>
      <c r="EF6" s="33">
        <f t="shared" si="14"/>
        <v>0.55000000000000004</v>
      </c>
      <c r="EG6" s="33">
        <f t="shared" si="14"/>
        <v>0.08</v>
      </c>
      <c r="EH6" s="33">
        <f t="shared" si="14"/>
        <v>0.72</v>
      </c>
      <c r="EI6" s="33">
        <f t="shared" si="14"/>
        <v>0.8</v>
      </c>
      <c r="EJ6" s="33">
        <f t="shared" si="14"/>
        <v>0.74</v>
      </c>
      <c r="EK6" s="33">
        <f t="shared" si="14"/>
        <v>0.76</v>
      </c>
      <c r="EL6" s="33">
        <f t="shared" si="14"/>
        <v>0.69</v>
      </c>
      <c r="EM6" s="32" t="str">
        <f>IF(EM7="","",IF(EM7="-","【-】","【"&amp;SUBSTITUTE(TEXT(EM7,"#,##0.00"),"-","△")&amp;"】"))</f>
        <v>【0.78】</v>
      </c>
    </row>
    <row r="7" spans="1:143" s="34" customFormat="1">
      <c r="A7" s="26"/>
      <c r="B7" s="35">
        <v>2014</v>
      </c>
      <c r="C7" s="35">
        <v>232114</v>
      </c>
      <c r="D7" s="35">
        <v>46</v>
      </c>
      <c r="E7" s="35">
        <v>1</v>
      </c>
      <c r="F7" s="35">
        <v>0</v>
      </c>
      <c r="G7" s="35">
        <v>1</v>
      </c>
      <c r="H7" s="35" t="s">
        <v>93</v>
      </c>
      <c r="I7" s="35" t="s">
        <v>94</v>
      </c>
      <c r="J7" s="35" t="s">
        <v>95</v>
      </c>
      <c r="K7" s="35" t="s">
        <v>96</v>
      </c>
      <c r="L7" s="35" t="s">
        <v>97</v>
      </c>
      <c r="M7" s="36" t="s">
        <v>98</v>
      </c>
      <c r="N7" s="36">
        <v>83.75</v>
      </c>
      <c r="O7" s="36">
        <v>96.96</v>
      </c>
      <c r="P7" s="36">
        <v>1836</v>
      </c>
      <c r="Q7" s="36">
        <v>421701</v>
      </c>
      <c r="R7" s="36">
        <v>918.32</v>
      </c>
      <c r="S7" s="36">
        <v>459.21</v>
      </c>
      <c r="T7" s="36">
        <v>408664</v>
      </c>
      <c r="U7" s="36">
        <v>362.55</v>
      </c>
      <c r="V7" s="36">
        <v>1127.19</v>
      </c>
      <c r="W7" s="36">
        <v>104.51</v>
      </c>
      <c r="X7" s="36">
        <v>102.88</v>
      </c>
      <c r="Y7" s="36">
        <v>103.18</v>
      </c>
      <c r="Z7" s="36">
        <v>101.28</v>
      </c>
      <c r="AA7" s="36">
        <v>109.43</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1932.53</v>
      </c>
      <c r="AT7" s="36">
        <v>2001.74</v>
      </c>
      <c r="AU7" s="36">
        <v>1929.61</v>
      </c>
      <c r="AV7" s="36">
        <v>1274.72</v>
      </c>
      <c r="AW7" s="36">
        <v>679.4</v>
      </c>
      <c r="AX7" s="36">
        <v>485.84</v>
      </c>
      <c r="AY7" s="36">
        <v>487.15</v>
      </c>
      <c r="AZ7" s="36">
        <v>475.07</v>
      </c>
      <c r="BA7" s="36">
        <v>473.46</v>
      </c>
      <c r="BB7" s="36">
        <v>240.81</v>
      </c>
      <c r="BC7" s="36">
        <v>264.16000000000003</v>
      </c>
      <c r="BD7" s="36">
        <v>238.39</v>
      </c>
      <c r="BE7" s="36">
        <v>230.71</v>
      </c>
      <c r="BF7" s="36">
        <v>217.3</v>
      </c>
      <c r="BG7" s="36">
        <v>197.41</v>
      </c>
      <c r="BH7" s="36">
        <v>188.07</v>
      </c>
      <c r="BI7" s="36">
        <v>306.12</v>
      </c>
      <c r="BJ7" s="36">
        <v>304.97000000000003</v>
      </c>
      <c r="BK7" s="36">
        <v>296.5</v>
      </c>
      <c r="BL7" s="36">
        <v>285.77</v>
      </c>
      <c r="BM7" s="36">
        <v>283.10000000000002</v>
      </c>
      <c r="BN7" s="36">
        <v>283.72000000000003</v>
      </c>
      <c r="BO7" s="36">
        <v>96</v>
      </c>
      <c r="BP7" s="36">
        <v>95.77</v>
      </c>
      <c r="BQ7" s="36">
        <v>94.93</v>
      </c>
      <c r="BR7" s="36">
        <v>93.23</v>
      </c>
      <c r="BS7" s="36">
        <v>102.04</v>
      </c>
      <c r="BT7" s="36">
        <v>102.8</v>
      </c>
      <c r="BU7" s="36">
        <v>100.35</v>
      </c>
      <c r="BV7" s="36">
        <v>100.42</v>
      </c>
      <c r="BW7" s="36">
        <v>100.77</v>
      </c>
      <c r="BX7" s="36">
        <v>107.74</v>
      </c>
      <c r="BY7" s="36">
        <v>104.6</v>
      </c>
      <c r="BZ7" s="36">
        <v>196.52</v>
      </c>
      <c r="CA7" s="36">
        <v>196.23</v>
      </c>
      <c r="CB7" s="36">
        <v>198.41</v>
      </c>
      <c r="CC7" s="36">
        <v>201.75</v>
      </c>
      <c r="CD7" s="36">
        <v>184.08</v>
      </c>
      <c r="CE7" s="36">
        <v>164.81</v>
      </c>
      <c r="CF7" s="36">
        <v>166.95</v>
      </c>
      <c r="CG7" s="36">
        <v>166.61</v>
      </c>
      <c r="CH7" s="36">
        <v>165.74</v>
      </c>
      <c r="CI7" s="36">
        <v>154.33000000000001</v>
      </c>
      <c r="CJ7" s="36">
        <v>164.21</v>
      </c>
      <c r="CK7" s="36">
        <v>80.05</v>
      </c>
      <c r="CL7" s="36">
        <v>80</v>
      </c>
      <c r="CM7" s="36">
        <v>80.430000000000007</v>
      </c>
      <c r="CN7" s="36">
        <v>81.52</v>
      </c>
      <c r="CO7" s="36">
        <v>81.39</v>
      </c>
      <c r="CP7" s="36">
        <v>65.510000000000005</v>
      </c>
      <c r="CQ7" s="36">
        <v>64.66</v>
      </c>
      <c r="CR7" s="36">
        <v>64.09</v>
      </c>
      <c r="CS7" s="36">
        <v>63.91</v>
      </c>
      <c r="CT7" s="36">
        <v>63.25</v>
      </c>
      <c r="CU7" s="36">
        <v>59.8</v>
      </c>
      <c r="CV7" s="36">
        <v>91.25</v>
      </c>
      <c r="CW7" s="36">
        <v>91.23</v>
      </c>
      <c r="CX7" s="36">
        <v>91.25</v>
      </c>
      <c r="CY7" s="36">
        <v>90.81</v>
      </c>
      <c r="CZ7" s="36">
        <v>89.76</v>
      </c>
      <c r="DA7" s="36">
        <v>91.27</v>
      </c>
      <c r="DB7" s="36">
        <v>90.63</v>
      </c>
      <c r="DC7" s="36">
        <v>91.19</v>
      </c>
      <c r="DD7" s="36">
        <v>91.45</v>
      </c>
      <c r="DE7" s="36">
        <v>91.07</v>
      </c>
      <c r="DF7" s="36">
        <v>89.78</v>
      </c>
      <c r="DG7" s="36">
        <v>31.74</v>
      </c>
      <c r="DH7" s="36">
        <v>33.43</v>
      </c>
      <c r="DI7" s="36">
        <v>34.99</v>
      </c>
      <c r="DJ7" s="36">
        <v>36.28</v>
      </c>
      <c r="DK7" s="36">
        <v>44.58</v>
      </c>
      <c r="DL7" s="36">
        <v>42.32</v>
      </c>
      <c r="DM7" s="36">
        <v>43.4</v>
      </c>
      <c r="DN7" s="36">
        <v>44.41</v>
      </c>
      <c r="DO7" s="36">
        <v>45.38</v>
      </c>
      <c r="DP7" s="36">
        <v>47.7</v>
      </c>
      <c r="DQ7" s="36">
        <v>46.31</v>
      </c>
      <c r="DR7" s="36">
        <v>5.29</v>
      </c>
      <c r="DS7" s="36">
        <v>6.49</v>
      </c>
      <c r="DT7" s="36">
        <v>7.86</v>
      </c>
      <c r="DU7" s="36">
        <v>8.5</v>
      </c>
      <c r="DV7" s="36">
        <v>1.65</v>
      </c>
      <c r="DW7" s="36">
        <v>10.07</v>
      </c>
      <c r="DX7" s="36">
        <v>10.94</v>
      </c>
      <c r="DY7" s="36">
        <v>12.28</v>
      </c>
      <c r="DZ7" s="36">
        <v>13.33</v>
      </c>
      <c r="EA7" s="36">
        <v>14.54</v>
      </c>
      <c r="EB7" s="36">
        <v>12.42</v>
      </c>
      <c r="EC7" s="36">
        <v>0.23</v>
      </c>
      <c r="ED7" s="36">
        <v>0.56999999999999995</v>
      </c>
      <c r="EE7" s="36">
        <v>0.37</v>
      </c>
      <c r="EF7" s="36">
        <v>0.55000000000000004</v>
      </c>
      <c r="EG7" s="36">
        <v>0.08</v>
      </c>
      <c r="EH7" s="36">
        <v>0.72</v>
      </c>
      <c r="EI7" s="36">
        <v>0.8</v>
      </c>
      <c r="EJ7" s="36">
        <v>0.74</v>
      </c>
      <c r="EK7" s="36">
        <v>0.76</v>
      </c>
      <c r="EL7" s="36">
        <v>0.69</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2016-02-03T07:22:23Z</dcterms:created>
  <dcterms:modified xsi:type="dcterms:W3CDTF">2016-02-24T02:47:59Z</dcterms:modified>
  <cp:category/>
</cp:coreProperties>
</file>