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265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C10" i="5" l="1"/>
  <c r="D10" i="5"/>
  <c r="E10" i="5"/>
  <c r="B10" i="5"/>
</calcChain>
</file>

<file path=xl/sharedStrings.xml><?xml version="1.0" encoding="utf-8"?>
<sst xmlns="http://schemas.openxmlformats.org/spreadsheetml/2006/main" count="217" uniqueCount="107">
  <si>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</si>
  <si>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</si>
  <si>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</si>
  <si>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</si>
  <si>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</si>
  <si>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</si>
  <si>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</si>
  <si>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</si>
  <si>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</si>
  <si>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</si>
  <si>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</si>
  <si>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</si>
  <si>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</si>
  <si>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</si>
  <si>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</si>
  <si>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</si>
  <si>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</si>
  <si>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</si>
  <si>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</si>
  <si>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</si>
  <si>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</si>
  <si>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</si>
  <si>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</si>
  <si>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</si>
  <si>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</si>
  <si>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</si>
  <si>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</si>
  <si>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</si>
  <si>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</si>
  <si>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</si>
  <si>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</si>
  <si>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</si>
  <si>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</si>
  <si>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</si>
  <si>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</si>
  <si>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</si>
  <si>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</si>
  <si>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</si>
  <si>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</si>
  <si>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5"/>
  </si>
  <si>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</si>
  <si>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</si>
  <si>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</si>
  <si>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</si>
  <si>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</si>
  <si>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</si>
  <si>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</si>
  <si>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</si>
  <si>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</si>
  <si>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</si>
  <si>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</si>
  <si>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</si>
  <si>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</si>
  <si>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</si>
  <si>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</si>
  <si>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</si>
  <si>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</si>
  <si>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</si>
  <si>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</si>
  <si>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</si>
  <si>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</si>
  <si>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</si>
  <si>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</si>
  <si>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</si>
  <si>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</si>
  <si>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</si>
  <si>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</si>
  <si>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</si>
  <si>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</si>
  <si>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</si>
  <si>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</si>
  <si>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</si>
  <si>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</si>
  <si>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</si>
  <si>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</si>
  <si>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</si>
  <si>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</si>
  <si>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</si>
  <si>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</si>
  <si>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</si>
  <si>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</si>
  <si>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</si>
  <si>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</si>
  <si>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</si>
  <si>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</si>
  <si>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</si>
  <si>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</si>
  <si>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</si>
  <si>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</si>
  <si>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</si>
  <si>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</si>
  <si>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</si>
  <si>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</si>
  <si>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愛知県　安城市</t>
  </si>
  <si>
    <t>法適用</t>
  </si>
  <si>
    <t>水道事業</t>
  </si>
  <si>
    <t>末端給水事業</t>
  </si>
  <si>
    <t>A2</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</si>
  <si>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</si>
  <si>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</si>
  <si>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</si>
  <si>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</si>
  <si>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</si>
  <si>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</si>
  <si>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状のところ効率的な企業運営がなされており、財務バランスも健全な状態です。しかし、管路の老朽化は年々進んでおり、計画的な更新の必要性が高まっているため、今後経費の増大は避けられない見通しです。また、収入面でも節水機器の普及や、大口需要者による地下水等の飲料利用、将来的には給水人口減少により給水収益の減少が見込まれます。適切な事業運営を継続していくために、ダウンサイジングを視野に入れた経費削減策や収入面の補強案も検討しながら、収支バランスを確保する必要があります。</t>
    <rPh sb="23" eb="25">
      <t>ザイム</t>
    </rPh>
    <rPh sb="30" eb="32">
      <t>ケンゼン</t>
    </rPh>
    <rPh sb="33" eb="35">
      <t>ジョウタイ</t>
    </rPh>
    <rPh sb="42" eb="44">
      <t>カンロ</t>
    </rPh>
    <rPh sb="45" eb="48">
      <t>ロウキュウカ</t>
    </rPh>
    <rPh sb="49" eb="51">
      <t>ネンネン</t>
    </rPh>
    <rPh sb="51" eb="52">
      <t>スス</t>
    </rPh>
    <rPh sb="57" eb="60">
      <t>ケイカクテキ</t>
    </rPh>
    <rPh sb="61" eb="63">
      <t>コウシン</t>
    </rPh>
    <rPh sb="64" eb="67">
      <t>ヒツヨウセイ</t>
    </rPh>
    <rPh sb="68" eb="69">
      <t>タカ</t>
    </rPh>
    <rPh sb="77" eb="79">
      <t>コンゴ</t>
    </rPh>
    <rPh sb="79" eb="81">
      <t>ケイヒ</t>
    </rPh>
    <rPh sb="82" eb="84">
      <t>ゾウダイ</t>
    </rPh>
    <rPh sb="85" eb="86">
      <t>サ</t>
    </rPh>
    <rPh sb="91" eb="93">
      <t>ミトオ</t>
    </rPh>
    <rPh sb="100" eb="103">
      <t>シュウニュウメン</t>
    </rPh>
    <rPh sb="105" eb="107">
      <t>セッスイ</t>
    </rPh>
    <rPh sb="107" eb="109">
      <t>キキ</t>
    </rPh>
    <rPh sb="110" eb="112">
      <t>フキュウ</t>
    </rPh>
    <rPh sb="114" eb="116">
      <t>オオグチ</t>
    </rPh>
    <rPh sb="116" eb="118">
      <t>ジュヨウ</t>
    </rPh>
    <rPh sb="118" eb="119">
      <t>シャ</t>
    </rPh>
    <rPh sb="122" eb="125">
      <t>チカスイ</t>
    </rPh>
    <rPh sb="125" eb="126">
      <t>トウ</t>
    </rPh>
    <rPh sb="127" eb="129">
      <t>インリョウ</t>
    </rPh>
    <rPh sb="129" eb="131">
      <t>リヨウ</t>
    </rPh>
    <rPh sb="132" eb="134">
      <t>ショウライ</t>
    </rPh>
    <rPh sb="134" eb="135">
      <t>テキ</t>
    </rPh>
    <rPh sb="137" eb="139">
      <t>キュウスイ</t>
    </rPh>
    <rPh sb="154" eb="156">
      <t>ミコ</t>
    </rPh>
    <rPh sb="188" eb="190">
      <t>シヤ</t>
    </rPh>
    <rPh sb="191" eb="192">
      <t>イ</t>
    </rPh>
    <rPh sb="194" eb="196">
      <t>ケイヒ</t>
    </rPh>
    <rPh sb="196" eb="198">
      <t>サクゲン</t>
    </rPh>
    <rPh sb="198" eb="199">
      <t>サク</t>
    </rPh>
    <rPh sb="200" eb="203">
      <t>シュウニュウメン</t>
    </rPh>
    <rPh sb="204" eb="206">
      <t>ホキョウ</t>
    </rPh>
    <rPh sb="206" eb="207">
      <t>アン</t>
    </rPh>
    <rPh sb="208" eb="210">
      <t>ケントウ</t>
    </rPh>
    <rPh sb="215" eb="217">
      <t>シュウシ</t>
    </rPh>
    <rPh sb="222" eb="224">
      <t>カクホ</t>
    </rPh>
    <rPh sb="226" eb="228">
      <t>ヒツヨウ</t>
    </rPh>
    <phoneticPr fontId="5"/>
  </si>
  <si>
    <t>　平成２６年度、給水収益は△51百万円減少しましたが①経常収支比率は類似団体や全国の平均値と比べ良い数値となっており、安定した経営が行われています。⑥給水原価を低く抑えつつ、⑤料金回収率のとおり給水にかかる費用を水道料金で賄えており適切な料金水準の確保ができています。また、⑧有収率が高く、施設の稼動状況が収益に反映されています。平成２５年度から平成２６年度における各指標の数値変化の主な要因は、会計制度の改正によるものです（長期前受金戻入の加除等）。
　近年は企業債を借り入れておらず、④企業債残高対給水収益比率は毎期減少しています。平成２６年度は制度改正により企業債残高を負債として計上したため③流動比率が低下しましたが、平均値以上となっています。短期的な資金負担に対する懸念は少ないものの、長期的には施設・管路更新に多額の費用が見込まれるため楽観視はできません。</t>
    <rPh sb="1" eb="3">
      <t>ヘイセイ</t>
    </rPh>
    <rPh sb="5" eb="7">
      <t>ネンド</t>
    </rPh>
    <rPh sb="8" eb="10">
      <t>キュウスイ</t>
    </rPh>
    <rPh sb="10" eb="12">
      <t>シュウエキ</t>
    </rPh>
    <rPh sb="16" eb="19">
      <t>ヒャクマンエン</t>
    </rPh>
    <rPh sb="19" eb="21">
      <t>ゲンショウ</t>
    </rPh>
    <rPh sb="27" eb="29">
      <t>ケイジョウ</t>
    </rPh>
    <rPh sb="29" eb="31">
      <t>シュウシ</t>
    </rPh>
    <rPh sb="31" eb="33">
      <t>ヒリツ</t>
    </rPh>
    <rPh sb="34" eb="36">
      <t>ルイジ</t>
    </rPh>
    <rPh sb="36" eb="38">
      <t>ダンタイ</t>
    </rPh>
    <rPh sb="39" eb="41">
      <t>ゼンコク</t>
    </rPh>
    <rPh sb="42" eb="44">
      <t>ヘイキン</t>
    </rPh>
    <rPh sb="44" eb="45">
      <t>チ</t>
    </rPh>
    <rPh sb="46" eb="47">
      <t>クラ</t>
    </rPh>
    <rPh sb="48" eb="49">
      <t>ヨ</t>
    </rPh>
    <rPh sb="50" eb="52">
      <t>スウチ</t>
    </rPh>
    <rPh sb="59" eb="61">
      <t>アンテイ</t>
    </rPh>
    <rPh sb="63" eb="65">
      <t>ケイエイ</t>
    </rPh>
    <rPh sb="66" eb="67">
      <t>オコナ</t>
    </rPh>
    <rPh sb="75" eb="77">
      <t>キュウスイ</t>
    </rPh>
    <rPh sb="77" eb="79">
      <t>ゲンカ</t>
    </rPh>
    <rPh sb="80" eb="81">
      <t>ヒク</t>
    </rPh>
    <rPh sb="82" eb="83">
      <t>オサ</t>
    </rPh>
    <rPh sb="88" eb="90">
      <t>リョウキン</t>
    </rPh>
    <rPh sb="90" eb="92">
      <t>カイシュウ</t>
    </rPh>
    <rPh sb="92" eb="93">
      <t>リツ</t>
    </rPh>
    <rPh sb="97" eb="99">
      <t>キュウスイ</t>
    </rPh>
    <rPh sb="103" eb="105">
      <t>ヒヨウ</t>
    </rPh>
    <rPh sb="106" eb="108">
      <t>スイドウ</t>
    </rPh>
    <rPh sb="108" eb="110">
      <t>リョウキン</t>
    </rPh>
    <rPh sb="111" eb="112">
      <t>マカナ</t>
    </rPh>
    <rPh sb="116" eb="118">
      <t>テキセツ</t>
    </rPh>
    <rPh sb="119" eb="121">
      <t>リョウキン</t>
    </rPh>
    <rPh sb="121" eb="123">
      <t>スイジュン</t>
    </rPh>
    <rPh sb="124" eb="126">
      <t>カクホ</t>
    </rPh>
    <rPh sb="138" eb="139">
      <t>ア</t>
    </rPh>
    <rPh sb="142" eb="143">
      <t>タカ</t>
    </rPh>
    <rPh sb="145" eb="147">
      <t>シセツ</t>
    </rPh>
    <rPh sb="148" eb="150">
      <t>カドウ</t>
    </rPh>
    <rPh sb="150" eb="152">
      <t>ジョウキョウ</t>
    </rPh>
    <rPh sb="153" eb="155">
      <t>シュウエキ</t>
    </rPh>
    <rPh sb="156" eb="158">
      <t>ハンエイ</t>
    </rPh>
    <rPh sb="165" eb="167">
      <t>ヘイセイ</t>
    </rPh>
    <rPh sb="169" eb="171">
      <t>ネンド</t>
    </rPh>
    <rPh sb="173" eb="175">
      <t>ヘイセイ</t>
    </rPh>
    <rPh sb="177" eb="179">
      <t>ネンド</t>
    </rPh>
    <rPh sb="183" eb="186">
      <t>カクシヒョウ</t>
    </rPh>
    <rPh sb="187" eb="189">
      <t>スウチ</t>
    </rPh>
    <rPh sb="189" eb="191">
      <t>ヘンカ</t>
    </rPh>
    <rPh sb="192" eb="193">
      <t>オモ</t>
    </rPh>
    <rPh sb="194" eb="196">
      <t>ヨウイン</t>
    </rPh>
    <rPh sb="198" eb="200">
      <t>カイケイ</t>
    </rPh>
    <rPh sb="200" eb="202">
      <t>セイド</t>
    </rPh>
    <rPh sb="203" eb="205">
      <t>カイセイ</t>
    </rPh>
    <rPh sb="213" eb="215">
      <t>チョウキ</t>
    </rPh>
    <rPh sb="215" eb="217">
      <t>マエウケ</t>
    </rPh>
    <rPh sb="217" eb="218">
      <t>キン</t>
    </rPh>
    <rPh sb="218" eb="220">
      <t>レイニュウ</t>
    </rPh>
    <rPh sb="223" eb="224">
      <t>トウ</t>
    </rPh>
    <rPh sb="231" eb="233">
      <t>キギョウ</t>
    </rPh>
    <rPh sb="233" eb="234">
      <t>サイ</t>
    </rPh>
    <rPh sb="235" eb="236">
      <t>カ</t>
    </rPh>
    <rPh sb="237" eb="238">
      <t>イ</t>
    </rPh>
    <rPh sb="268" eb="270">
      <t>ヘイセイ</t>
    </rPh>
    <rPh sb="272" eb="274">
      <t>ネンド</t>
    </rPh>
    <rPh sb="275" eb="277">
      <t>セイド</t>
    </rPh>
    <rPh sb="277" eb="279">
      <t>カイセイ</t>
    </rPh>
    <rPh sb="282" eb="284">
      <t>キギョウ</t>
    </rPh>
    <rPh sb="284" eb="285">
      <t>サイ</t>
    </rPh>
    <rPh sb="285" eb="287">
      <t>ザンダカ</t>
    </rPh>
    <rPh sb="293" eb="295">
      <t>ケイジョウ</t>
    </rPh>
    <rPh sb="300" eb="302">
      <t>リュウドウ</t>
    </rPh>
    <rPh sb="302" eb="304">
      <t>ヒリツ</t>
    </rPh>
    <rPh sb="305" eb="307">
      <t>テイカ</t>
    </rPh>
    <rPh sb="313" eb="316">
      <t>ヘイキンチ</t>
    </rPh>
    <rPh sb="316" eb="318">
      <t>イジョウ</t>
    </rPh>
    <rPh sb="358" eb="360">
      <t>コウシン</t>
    </rPh>
    <rPh sb="361" eb="363">
      <t>タガク</t>
    </rPh>
    <rPh sb="364" eb="366">
      <t>ヒヨウ</t>
    </rPh>
    <rPh sb="367" eb="369">
      <t>ミコ</t>
    </rPh>
    <rPh sb="374" eb="377">
      <t>ラッカンシ</t>
    </rPh>
    <phoneticPr fontId="5"/>
  </si>
  <si>
    <t>　計画的に設備更新を実施しており①有形固定資産減価償却率は平均値よりも低く抑えられています。しかし、②管路経年化率のとおり管路全体の老朽化が年々進んでいる状態です。③管路更新率も平均値以上の数値となっていますが年々低下しています。
　これまで基幹管路の耐震化を重点的に行ってきたことから、管路全体の経年化率は上昇しています。法定耐用年数はあくまで目安であることを踏まえながら、実質的な耐用年数の把握に努めるとともに、③管路更新率を上げて老朽化した管路の適切な更新を図っていきます。</t>
    <rPh sb="5" eb="7">
      <t>セツビ</t>
    </rPh>
    <rPh sb="7" eb="9">
      <t>コウシン</t>
    </rPh>
    <rPh sb="10" eb="12">
      <t>ジッシ</t>
    </rPh>
    <rPh sb="29" eb="31">
      <t>ヘイキン</t>
    </rPh>
    <rPh sb="31" eb="32">
      <t>チ</t>
    </rPh>
    <rPh sb="35" eb="36">
      <t>ヒク</t>
    </rPh>
    <rPh sb="37" eb="38">
      <t>オサ</t>
    </rPh>
    <rPh sb="51" eb="53">
      <t>カンロ</t>
    </rPh>
    <rPh sb="53" eb="56">
      <t>ケイネンカ</t>
    </rPh>
    <rPh sb="56" eb="57">
      <t>リツ</t>
    </rPh>
    <rPh sb="61" eb="63">
      <t>カンロ</t>
    </rPh>
    <rPh sb="63" eb="65">
      <t>ゼンタイ</t>
    </rPh>
    <rPh sb="66" eb="69">
      <t>ロウキュウカ</t>
    </rPh>
    <rPh sb="70" eb="72">
      <t>ネンネン</t>
    </rPh>
    <rPh sb="72" eb="73">
      <t>スス</t>
    </rPh>
    <rPh sb="77" eb="79">
      <t>ジョウタイ</t>
    </rPh>
    <rPh sb="83" eb="85">
      <t>カンロ</t>
    </rPh>
    <rPh sb="85" eb="87">
      <t>コウシン</t>
    </rPh>
    <rPh sb="87" eb="88">
      <t>リツ</t>
    </rPh>
    <rPh sb="89" eb="91">
      <t>ヘイキン</t>
    </rPh>
    <rPh sb="91" eb="92">
      <t>チ</t>
    </rPh>
    <rPh sb="92" eb="94">
      <t>イジョウ</t>
    </rPh>
    <rPh sb="95" eb="97">
      <t>スウチ</t>
    </rPh>
    <rPh sb="105" eb="107">
      <t>ネンネン</t>
    </rPh>
    <rPh sb="107" eb="109">
      <t>テイカ</t>
    </rPh>
    <rPh sb="121" eb="123">
      <t>キカン</t>
    </rPh>
    <rPh sb="123" eb="125">
      <t>カンロ</t>
    </rPh>
    <rPh sb="126" eb="129">
      <t>タイシンカ</t>
    </rPh>
    <rPh sb="130" eb="133">
      <t>ジュウテンテキ</t>
    </rPh>
    <rPh sb="134" eb="135">
      <t>オコナ</t>
    </rPh>
    <rPh sb="144" eb="146">
      <t>カンロ</t>
    </rPh>
    <rPh sb="146" eb="148">
      <t>ゼンタイ</t>
    </rPh>
    <rPh sb="149" eb="152">
      <t>ケイネンカ</t>
    </rPh>
    <rPh sb="152" eb="153">
      <t>リツ</t>
    </rPh>
    <rPh sb="154" eb="156">
      <t>ジョウショウ</t>
    </rPh>
    <rPh sb="162" eb="164">
      <t>ホウテイ</t>
    </rPh>
    <rPh sb="164" eb="166">
      <t>タイヨウ</t>
    </rPh>
    <rPh sb="166" eb="168">
      <t>ネンスウ</t>
    </rPh>
    <rPh sb="173" eb="175">
      <t>メヤス</t>
    </rPh>
    <rPh sb="181" eb="182">
      <t>フ</t>
    </rPh>
    <rPh sb="188" eb="190">
      <t>ジッシツ</t>
    </rPh>
    <rPh sb="190" eb="191">
      <t>テキ</t>
    </rPh>
    <rPh sb="192" eb="194">
      <t>タイヨウ</t>
    </rPh>
    <rPh sb="194" eb="196">
      <t>ネンスウ</t>
    </rPh>
    <rPh sb="197" eb="199">
      <t>ハアク</t>
    </rPh>
    <rPh sb="200" eb="201">
      <t>ツト</t>
    </rPh>
    <rPh sb="209" eb="211">
      <t>カンロ</t>
    </rPh>
    <rPh sb="211" eb="213">
      <t>コウシン</t>
    </rPh>
    <rPh sb="213" eb="214">
      <t>リツ</t>
    </rPh>
    <rPh sb="215" eb="216">
      <t>ア</t>
    </rPh>
    <rPh sb="218" eb="221">
      <t>ロウキュウカ</t>
    </rPh>
    <rPh sb="223" eb="225">
      <t>カンロ</t>
    </rPh>
    <rPh sb="226" eb="228">
      <t>テキセツ</t>
    </rPh>
    <rPh sb="229" eb="231">
      <t>コウシン</t>
    </rPh>
    <rPh sb="232" eb="23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</si>
</sst>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8">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6" fillId="0" borderId="5" xfId="0" applyNumberFormat="1" applyFont="1" applyBorder="1" applyAlignment="1" applyProtection="1">
      <alignment horizontal="center" vertical="center"/>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3" xfId="0" applyNumberFormat="1" applyFont="1" applyBorder="1" applyAlignment="1" applyProtection="1">
      <alignment horizontal="center" vertical="center"/>
      <protection hidden="1"/>
    </xf>
    <xf numFmtId="0" fontId="6" fillId="0" borderId="4"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176" fontId="6" fillId="0" borderId="3" xfId="0" applyNumberFormat="1"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4" fillId="0" borderId="0" xfId="0" applyFont="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176" fontId="6" fillId="0" borderId="5" xfId="0" applyNumberFormat="1" applyFont="1" applyBorder="1" applyAlignment="1" applyProtection="1">
      <alignment horizontal="center" vertical="center"/>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8">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6"/>
    <cellStyle name="標準 2 3 4" xfId="23"/>
    <cellStyle name="標準 2 3 5" xfId="20"/>
    <cellStyle name="標準 2 4" xfId="10"/>
    <cellStyle name="標準 2 5" xfId="25"/>
    <cellStyle name="標準 2 6" xfId="22"/>
    <cellStyle name="標準 2 7" xfId="19"/>
    <cellStyle name="標準 2_【重要】（県）指数表_書式まとめ" xfId="11"/>
    <cellStyle name="標準 3" xfId="12"/>
    <cellStyle name="標準 3 2" xfId="13"/>
    <cellStyle name="標準 3 3" xfId="14"/>
    <cellStyle name="標準 4" xfId="15"/>
    <cellStyle name="標準 4 2" xfId="27"/>
    <cellStyle name="標準 4 3" xfId="24"/>
    <cellStyle name="標準 4 4" xfId="21"/>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2.4900000000000002</c:v>
                </c:pt>
                <c:pt idx="1">
                  <c:v>1.81</c:v>
                </c:pt>
                <c:pt idx="2">
                  <c:v>1.34</c:v>
                </c:pt>
                <c:pt idx="3">
                  <c:v>1.1299999999999999</c:v>
                </c:pt>
                <c:pt idx="4">
                  <c:v>0.93</c:v>
                </c:pt>
              </c:numCache>
            </c:numRef>
          </c:val>
        </c:ser>
        <c:dLbls>
          <c:showLegendKey val="0"/>
          <c:showVal val="0"/>
          <c:showCatName val="0"/>
          <c:showSerName val="0"/>
          <c:showPercent val="0"/>
          <c:showBubbleSize val="0"/>
        </c:dLbls>
        <c:gapWidth val="150"/>
        <c:axId val="206254080"/>
        <c:axId val="2062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06254080"/>
        <c:axId val="206256000"/>
      </c:lineChart>
      <c:dateAx>
        <c:axId val="206254080"/>
        <c:scaling>
          <c:orientation val="minMax"/>
        </c:scaling>
        <c:delete val="1"/>
        <c:axPos val="b"/>
        <c:numFmt formatCode="ge" sourceLinked="1"/>
        <c:majorTickMark val="none"/>
        <c:minorTickMark val="none"/>
        <c:tickLblPos val="none"/>
        <c:crossAx val="206256000"/>
        <c:crosses val="autoZero"/>
        <c:auto val="1"/>
        <c:lblOffset val="100"/>
        <c:baseTimeUnit val="years"/>
      </c:dateAx>
      <c:valAx>
        <c:axId val="2062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c:v>
                </c:pt>
                <c:pt idx="1">
                  <c:v>61.83</c:v>
                </c:pt>
                <c:pt idx="2">
                  <c:v>62.29</c:v>
                </c:pt>
                <c:pt idx="3">
                  <c:v>61.91</c:v>
                </c:pt>
                <c:pt idx="4">
                  <c:v>81.88</c:v>
                </c:pt>
              </c:numCache>
            </c:numRef>
          </c:val>
        </c:ser>
        <c:dLbls>
          <c:showLegendKey val="0"/>
          <c:showVal val="0"/>
          <c:showCatName val="0"/>
          <c:showSerName val="0"/>
          <c:showPercent val="0"/>
          <c:showBubbleSize val="0"/>
        </c:dLbls>
        <c:gapWidth val="150"/>
        <c:axId val="207110528"/>
        <c:axId val="207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07110528"/>
        <c:axId val="207112448"/>
      </c:lineChart>
      <c:dateAx>
        <c:axId val="207110528"/>
        <c:scaling>
          <c:orientation val="minMax"/>
        </c:scaling>
        <c:delete val="1"/>
        <c:axPos val="b"/>
        <c:numFmt formatCode="ge" sourceLinked="1"/>
        <c:majorTickMark val="none"/>
        <c:minorTickMark val="none"/>
        <c:tickLblPos val="none"/>
        <c:crossAx val="207112448"/>
        <c:crosses val="autoZero"/>
        <c:auto val="1"/>
        <c:lblOffset val="100"/>
        <c:baseTimeUnit val="years"/>
      </c:dateAx>
      <c:valAx>
        <c:axId val="207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95.83</c:v>
                </c:pt>
                <c:pt idx="1">
                  <c:v>95.63</c:v>
                </c:pt>
                <c:pt idx="2">
                  <c:v>95.53</c:v>
                </c:pt>
                <c:pt idx="3">
                  <c:v>96.03</c:v>
                </c:pt>
                <c:pt idx="4">
                  <c:v>94.97</c:v>
                </c:pt>
              </c:numCache>
            </c:numRef>
          </c:val>
        </c:ser>
        <c:dLbls>
          <c:showLegendKey val="0"/>
          <c:showVal val="0"/>
          <c:showCatName val="0"/>
          <c:showSerName val="0"/>
          <c:showPercent val="0"/>
          <c:showBubbleSize val="0"/>
        </c:dLbls>
        <c:gapWidth val="150"/>
        <c:axId val="207175680"/>
        <c:axId val="207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07175680"/>
        <c:axId val="207177600"/>
      </c:lineChart>
      <c:dateAx>
        <c:axId val="207175680"/>
        <c:scaling>
          <c:orientation val="minMax"/>
        </c:scaling>
        <c:delete val="1"/>
        <c:axPos val="b"/>
        <c:numFmt formatCode="ge" sourceLinked="1"/>
        <c:majorTickMark val="none"/>
        <c:minorTickMark val="none"/>
        <c:tickLblPos val="none"/>
        <c:crossAx val="207177600"/>
        <c:crosses val="autoZero"/>
        <c:auto val="1"/>
        <c:lblOffset val="100"/>
        <c:baseTimeUnit val="years"/>
      </c:dateAx>
      <c:valAx>
        <c:axId val="207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107.61</c:v>
                </c:pt>
                <c:pt idx="1">
                  <c:v>106.41</c:v>
                </c:pt>
                <c:pt idx="2">
                  <c:v>116.5</c:v>
                </c:pt>
                <c:pt idx="3">
                  <c:v>110.91</c:v>
                </c:pt>
                <c:pt idx="4">
                  <c:v>117.84</c:v>
                </c:pt>
              </c:numCache>
            </c:numRef>
          </c:val>
        </c:ser>
        <c:dLbls>
          <c:showLegendKey val="0"/>
          <c:showVal val="0"/>
          <c:showCatName val="0"/>
          <c:showSerName val="0"/>
          <c:showPercent val="0"/>
          <c:showBubbleSize val="0"/>
        </c:dLbls>
        <c:gapWidth val="150"/>
        <c:axId val="206265728"/>
        <c:axId val="206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06265728"/>
        <c:axId val="206300672"/>
      </c:lineChart>
      <c:dateAx>
        <c:axId val="206265728"/>
        <c:scaling>
          <c:orientation val="minMax"/>
        </c:scaling>
        <c:delete val="1"/>
        <c:axPos val="b"/>
        <c:numFmt formatCode="ge" sourceLinked="1"/>
        <c:majorTickMark val="none"/>
        <c:minorTickMark val="none"/>
        <c:tickLblPos val="none"/>
        <c:crossAx val="206300672"/>
        <c:crosses val="autoZero"/>
        <c:auto val="1"/>
        <c:lblOffset val="100"/>
        <c:baseTimeUnit val="years"/>
      </c:dateAx>
      <c:valAx>
        <c:axId val="20630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2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36.96</c:v>
                </c:pt>
                <c:pt idx="1">
                  <c:v>36.86</c:v>
                </c:pt>
                <c:pt idx="2">
                  <c:v>38.31</c:v>
                </c:pt>
                <c:pt idx="3">
                  <c:v>39.47</c:v>
                </c:pt>
                <c:pt idx="4">
                  <c:v>40.6</c:v>
                </c:pt>
              </c:numCache>
            </c:numRef>
          </c:val>
        </c:ser>
        <c:dLbls>
          <c:showLegendKey val="0"/>
          <c:showVal val="0"/>
          <c:showCatName val="0"/>
          <c:showSerName val="0"/>
          <c:showPercent val="0"/>
          <c:showBubbleSize val="0"/>
        </c:dLbls>
        <c:gapWidth val="150"/>
        <c:axId val="206384128"/>
        <c:axId val="2064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06384128"/>
        <c:axId val="206423168"/>
      </c:lineChart>
      <c:dateAx>
        <c:axId val="206384128"/>
        <c:scaling>
          <c:orientation val="minMax"/>
        </c:scaling>
        <c:delete val="1"/>
        <c:axPos val="b"/>
        <c:numFmt formatCode="ge" sourceLinked="1"/>
        <c:majorTickMark val="none"/>
        <c:minorTickMark val="none"/>
        <c:tickLblPos val="none"/>
        <c:crossAx val="206423168"/>
        <c:crosses val="autoZero"/>
        <c:auto val="1"/>
        <c:lblOffset val="100"/>
        <c:baseTimeUnit val="years"/>
      </c:dateAx>
      <c:valAx>
        <c:axId val="206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1.72</c:v>
                </c:pt>
                <c:pt idx="1">
                  <c:v>2.4500000000000002</c:v>
                </c:pt>
                <c:pt idx="2">
                  <c:v>3.73</c:v>
                </c:pt>
                <c:pt idx="3">
                  <c:v>5.56</c:v>
                </c:pt>
                <c:pt idx="4">
                  <c:v>8.2899999999999991</c:v>
                </c:pt>
              </c:numCache>
            </c:numRef>
          </c:val>
        </c:ser>
        <c:dLbls>
          <c:showLegendKey val="0"/>
          <c:showVal val="0"/>
          <c:showCatName val="0"/>
          <c:showSerName val="0"/>
          <c:showPercent val="0"/>
          <c:showBubbleSize val="0"/>
        </c:dLbls>
        <c:gapWidth val="150"/>
        <c:axId val="206727808"/>
        <c:axId val="2067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06727808"/>
        <c:axId val="206729984"/>
      </c:lineChart>
      <c:dateAx>
        <c:axId val="206727808"/>
        <c:scaling>
          <c:orientation val="minMax"/>
        </c:scaling>
        <c:delete val="1"/>
        <c:axPos val="b"/>
        <c:numFmt formatCode="ge" sourceLinked="1"/>
        <c:majorTickMark val="none"/>
        <c:minorTickMark val="none"/>
        <c:tickLblPos val="none"/>
        <c:crossAx val="206729984"/>
        <c:crosses val="autoZero"/>
        <c:auto val="1"/>
        <c:lblOffset val="100"/>
        <c:baseTimeUnit val="years"/>
      </c:dateAx>
      <c:valAx>
        <c:axId val="206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764288"/>
        <c:axId val="206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06764288"/>
        <c:axId val="206832000"/>
      </c:lineChart>
      <c:dateAx>
        <c:axId val="206764288"/>
        <c:scaling>
          <c:orientation val="minMax"/>
        </c:scaling>
        <c:delete val="1"/>
        <c:axPos val="b"/>
        <c:numFmt formatCode="ge" sourceLinked="1"/>
        <c:majorTickMark val="none"/>
        <c:minorTickMark val="none"/>
        <c:tickLblPos val="none"/>
        <c:crossAx val="206832000"/>
        <c:crosses val="autoZero"/>
        <c:auto val="1"/>
        <c:lblOffset val="100"/>
        <c:baseTimeUnit val="years"/>
      </c:dateAx>
      <c:valAx>
        <c:axId val="20683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618.79</c:v>
                </c:pt>
                <c:pt idx="1">
                  <c:v>498.53</c:v>
                </c:pt>
                <c:pt idx="2">
                  <c:v>588.49</c:v>
                </c:pt>
                <c:pt idx="3">
                  <c:v>654.79999999999995</c:v>
                </c:pt>
                <c:pt idx="4">
                  <c:v>474.51</c:v>
                </c:pt>
              </c:numCache>
            </c:numRef>
          </c:val>
        </c:ser>
        <c:dLbls>
          <c:showLegendKey val="0"/>
          <c:showVal val="0"/>
          <c:showCatName val="0"/>
          <c:showSerName val="0"/>
          <c:showPercent val="0"/>
          <c:showBubbleSize val="0"/>
        </c:dLbls>
        <c:gapWidth val="150"/>
        <c:axId val="206858112"/>
        <c:axId val="2068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06858112"/>
        <c:axId val="206884864"/>
      </c:lineChart>
      <c:dateAx>
        <c:axId val="206858112"/>
        <c:scaling>
          <c:orientation val="minMax"/>
        </c:scaling>
        <c:delete val="1"/>
        <c:axPos val="b"/>
        <c:numFmt formatCode="ge" sourceLinked="1"/>
        <c:majorTickMark val="none"/>
        <c:minorTickMark val="none"/>
        <c:tickLblPos val="none"/>
        <c:crossAx val="206884864"/>
        <c:crosses val="autoZero"/>
        <c:auto val="1"/>
        <c:lblOffset val="100"/>
        <c:baseTimeUnit val="years"/>
      </c:dateAx>
      <c:valAx>
        <c:axId val="20688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73.430000000000007</c:v>
                </c:pt>
                <c:pt idx="1">
                  <c:v>68.290000000000006</c:v>
                </c:pt>
                <c:pt idx="2">
                  <c:v>61.6</c:v>
                </c:pt>
                <c:pt idx="3">
                  <c:v>55.12</c:v>
                </c:pt>
                <c:pt idx="4">
                  <c:v>49.44</c:v>
                </c:pt>
              </c:numCache>
            </c:numRef>
          </c:val>
        </c:ser>
        <c:dLbls>
          <c:showLegendKey val="0"/>
          <c:showVal val="0"/>
          <c:showCatName val="0"/>
          <c:showSerName val="0"/>
          <c:showPercent val="0"/>
          <c:showBubbleSize val="0"/>
        </c:dLbls>
        <c:gapWidth val="150"/>
        <c:axId val="206988800"/>
        <c:axId val="206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06988800"/>
        <c:axId val="206990720"/>
      </c:lineChart>
      <c:dateAx>
        <c:axId val="206988800"/>
        <c:scaling>
          <c:orientation val="minMax"/>
        </c:scaling>
        <c:delete val="1"/>
        <c:axPos val="b"/>
        <c:numFmt formatCode="ge" sourceLinked="1"/>
        <c:majorTickMark val="none"/>
        <c:minorTickMark val="none"/>
        <c:tickLblPos val="none"/>
        <c:crossAx val="206990720"/>
        <c:crosses val="autoZero"/>
        <c:auto val="1"/>
        <c:lblOffset val="100"/>
        <c:baseTimeUnit val="years"/>
      </c:dateAx>
      <c:valAx>
        <c:axId val="20699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103.08</c:v>
                </c:pt>
                <c:pt idx="1">
                  <c:v>102.24</c:v>
                </c:pt>
                <c:pt idx="2">
                  <c:v>112.41</c:v>
                </c:pt>
                <c:pt idx="3">
                  <c:v>106.74</c:v>
                </c:pt>
                <c:pt idx="4">
                  <c:v>116.12</c:v>
                </c:pt>
              </c:numCache>
            </c:numRef>
          </c:val>
        </c:ser>
        <c:dLbls>
          <c:showLegendKey val="0"/>
          <c:showVal val="0"/>
          <c:showCatName val="0"/>
          <c:showSerName val="0"/>
          <c:showPercent val="0"/>
          <c:showBubbleSize val="0"/>
        </c:dLbls>
        <c:gapWidth val="150"/>
        <c:axId val="207025280"/>
        <c:axId val="207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07025280"/>
        <c:axId val="207027200"/>
      </c:lineChart>
      <c:dateAx>
        <c:axId val="207025280"/>
        <c:scaling>
          <c:orientation val="minMax"/>
        </c:scaling>
        <c:delete val="1"/>
        <c:axPos val="b"/>
        <c:numFmt formatCode="ge" sourceLinked="1"/>
        <c:majorTickMark val="none"/>
        <c:minorTickMark val="none"/>
        <c:tickLblPos val="none"/>
        <c:crossAx val="207027200"/>
        <c:crosses val="autoZero"/>
        <c:auto val="1"/>
        <c:lblOffset val="100"/>
        <c:baseTimeUnit val="years"/>
      </c:dateAx>
      <c:valAx>
        <c:axId val="207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137.28</c:v>
                </c:pt>
                <c:pt idx="1">
                  <c:v>138.16</c:v>
                </c:pt>
                <c:pt idx="2">
                  <c:v>125.95</c:v>
                </c:pt>
                <c:pt idx="3">
                  <c:v>132.53</c:v>
                </c:pt>
                <c:pt idx="4">
                  <c:v>121.73</c:v>
                </c:pt>
              </c:numCache>
            </c:numRef>
          </c:val>
        </c:ser>
        <c:dLbls>
          <c:showLegendKey val="0"/>
          <c:showVal val="0"/>
          <c:showCatName val="0"/>
          <c:showSerName val="0"/>
          <c:showPercent val="0"/>
          <c:showBubbleSize val="0"/>
        </c:dLbls>
        <c:gapWidth val="150"/>
        <c:axId val="207082240"/>
        <c:axId val="207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07082240"/>
        <c:axId val="207084160"/>
      </c:lineChart>
      <c:dateAx>
        <c:axId val="207082240"/>
        <c:scaling>
          <c:orientation val="minMax"/>
        </c:scaling>
        <c:delete val="1"/>
        <c:axPos val="b"/>
        <c:numFmt formatCode="ge" sourceLinked="1"/>
        <c:majorTickMark val="none"/>
        <c:minorTickMark val="none"/>
        <c:tickLblPos val="none"/>
        <c:crossAx val="207084160"/>
        <c:crosses val="autoZero"/>
        <c:auto val="1"/>
        <c:lblOffset val="100"/>
        <c:baseTimeUnit val="years"/>
      </c:dateAx>
      <c:valAx>
        <c:axId val="2070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安城市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184892</v>
      </c>
      <c r="AJ8" s="56"/>
      <c r="AK8" s="56"/>
      <c r="AL8" s="56"/>
      <c r="AM8" s="56"/>
      <c r="AN8" s="56"/>
      <c r="AO8" s="56"/>
      <c r="AP8" s="57"/>
      <c r="AQ8" s="47">
        <f>データ!R6</f>
        <v>86.05</v>
      </c>
      <c r="AR8" s="47"/>
      <c r="AS8" s="47"/>
      <c r="AT8" s="47"/>
      <c r="AU8" s="47"/>
      <c r="AV8" s="47"/>
      <c r="AW8" s="47"/>
      <c r="AX8" s="47"/>
      <c r="AY8" s="47">
        <f>データ!S6</f>
        <v>2148.66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92.03</v>
      </c>
      <c r="K10" s="47"/>
      <c r="L10" s="47"/>
      <c r="M10" s="47"/>
      <c r="N10" s="47"/>
      <c r="O10" s="47"/>
      <c r="P10" s="47"/>
      <c r="Q10" s="47"/>
      <c r="R10" s="47">
        <f>データ!O6</f>
        <v>99.93</v>
      </c>
      <c r="S10" s="47"/>
      <c r="T10" s="47"/>
      <c r="U10" s="47"/>
      <c r="V10" s="47"/>
      <c r="W10" s="47"/>
      <c r="X10" s="47"/>
      <c r="Y10" s="47"/>
      <c r="Z10" s="78">
        <f>データ!P6</f>
        <v>2160</v>
      </c>
      <c r="AA10" s="78"/>
      <c r="AB10" s="78"/>
      <c r="AC10" s="78"/>
      <c r="AD10" s="78"/>
      <c r="AE10" s="78"/>
      <c r="AF10" s="78"/>
      <c r="AG10" s="78"/>
      <c r="AH10" s="2"/>
      <c r="AI10" s="78">
        <f>データ!T6</f>
        <v>185047</v>
      </c>
      <c r="AJ10" s="78"/>
      <c r="AK10" s="78"/>
      <c r="AL10" s="78"/>
      <c r="AM10" s="78"/>
      <c r="AN10" s="78"/>
      <c r="AO10" s="78"/>
      <c r="AP10" s="78"/>
      <c r="AQ10" s="47">
        <f>データ!U6</f>
        <v>86.01</v>
      </c>
      <c r="AR10" s="47"/>
      <c r="AS10" s="47"/>
      <c r="AT10" s="47"/>
      <c r="AU10" s="47"/>
      <c r="AV10" s="47"/>
      <c r="AW10" s="47"/>
      <c r="AX10" s="47"/>
      <c r="AY10" s="47">
        <f>データ!V6</f>
        <v>2151.46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105</v>
      </c>
      <c r="BM16" s="60"/>
      <c r="BN16" s="60"/>
      <c r="BO16" s="60"/>
      <c r="BP16" s="60"/>
      <c r="BQ16" s="60"/>
      <c r="BR16" s="60"/>
      <c r="BS16" s="60"/>
      <c r="BT16" s="60"/>
      <c r="BU16" s="60"/>
      <c r="BV16" s="60"/>
      <c r="BW16" s="60"/>
      <c r="BX16" s="60"/>
      <c r="BY16" s="60"/>
      <c r="BZ16" s="6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106</v>
      </c>
      <c r="BM47" s="60"/>
      <c r="BN47" s="60"/>
      <c r="BO47" s="60"/>
      <c r="BP47" s="60"/>
      <c r="BQ47" s="60"/>
      <c r="BR47" s="60"/>
      <c r="BS47" s="60"/>
      <c r="BT47" s="60"/>
      <c r="BU47" s="60"/>
      <c r="BV47" s="60"/>
      <c r="BW47" s="60"/>
      <c r="BX47" s="60"/>
      <c r="BY47" s="60"/>
      <c r="BZ47" s="6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9"/>
      <c r="BM59" s="60"/>
      <c r="BN59" s="60"/>
      <c r="BO59" s="60"/>
      <c r="BP59" s="60"/>
      <c r="BQ59" s="60"/>
      <c r="BR59" s="60"/>
      <c r="BS59" s="60"/>
      <c r="BT59" s="60"/>
      <c r="BU59" s="60"/>
      <c r="BV59" s="60"/>
      <c r="BW59" s="60"/>
      <c r="BX59" s="60"/>
      <c r="BY59" s="60"/>
      <c r="BZ59" s="6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9"/>
      <c r="BM60" s="60"/>
      <c r="BN60" s="60"/>
      <c r="BO60" s="60"/>
      <c r="BP60" s="60"/>
      <c r="BQ60" s="60"/>
      <c r="BR60" s="60"/>
      <c r="BS60" s="60"/>
      <c r="BT60" s="60"/>
      <c r="BU60" s="60"/>
      <c r="BV60" s="60"/>
      <c r="BW60" s="60"/>
      <c r="BX60" s="60"/>
      <c r="BY60" s="60"/>
      <c r="BZ60" s="6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9"/>
      <c r="BM61" s="60"/>
      <c r="BN61" s="60"/>
      <c r="BO61" s="60"/>
      <c r="BP61" s="60"/>
      <c r="BQ61" s="60"/>
      <c r="BR61" s="60"/>
      <c r="BS61" s="60"/>
      <c r="BT61" s="60"/>
      <c r="BU61" s="60"/>
      <c r="BV61" s="60"/>
      <c r="BW61" s="60"/>
      <c r="BX61" s="60"/>
      <c r="BY61" s="60"/>
      <c r="BZ61" s="6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104</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60:BJ61"/>
    <mergeCell ref="BL47:BZ63"/>
    <mergeCell ref="BL64:BZ65"/>
    <mergeCell ref="C79:T80"/>
    <mergeCell ref="W79:AN80"/>
    <mergeCell ref="AQ79:BH80"/>
    <mergeCell ref="BL66:BZ82"/>
    <mergeCell ref="BL45:BZ46"/>
    <mergeCell ref="C56:P57"/>
    <mergeCell ref="R56:AE57"/>
    <mergeCell ref="AG56:AT57"/>
    <mergeCell ref="AV56:BI57"/>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232122</v>
      </c>
      <c r="D6" s="31">
        <f t="shared" si="3"/>
        <v>46</v>
      </c>
      <c r="E6" s="31">
        <f t="shared" si="3"/>
        <v>1</v>
      </c>
      <c r="F6" s="31">
        <f t="shared" si="3"/>
        <v>0</v>
      </c>
      <c r="G6" s="31">
        <f t="shared" si="3"/>
        <v>1</v>
      </c>
      <c r="H6" s="31" t="str">
        <f t="shared" si="3"/>
        <v>愛知県　安城市</v>
      </c>
      <c r="I6" s="31" t="str">
        <f t="shared" si="3"/>
        <v>法適用</v>
      </c>
      <c r="J6" s="31" t="str">
        <f t="shared" si="3"/>
        <v>水道事業</v>
      </c>
      <c r="K6" s="31" t="str">
        <f t="shared" si="3"/>
        <v>末端給水事業</v>
      </c>
      <c r="L6" s="31" t="str">
        <f t="shared" si="3"/>
        <v>A2</v>
      </c>
      <c r="M6" s="32" t="str">
        <f t="shared" si="3"/>
        <v>-</v>
      </c>
      <c r="N6" s="32">
        <f t="shared" si="3"/>
        <v>92.03</v>
      </c>
      <c r="O6" s="32">
        <f t="shared" si="3"/>
        <v>99.93</v>
      </c>
      <c r="P6" s="32">
        <f t="shared" si="3"/>
        <v>2160</v>
      </c>
      <c r="Q6" s="32">
        <f t="shared" si="3"/>
        <v>184892</v>
      </c>
      <c r="R6" s="32">
        <f t="shared" si="3"/>
        <v>86.05</v>
      </c>
      <c r="S6" s="32">
        <f t="shared" si="3"/>
        <v>2148.66</v>
      </c>
      <c r="T6" s="32">
        <f t="shared" si="3"/>
        <v>185047</v>
      </c>
      <c r="U6" s="32">
        <f t="shared" si="3"/>
        <v>86.01</v>
      </c>
      <c r="V6" s="32">
        <f t="shared" si="3"/>
        <v>2151.46</v>
      </c>
      <c r="W6" s="33">
        <f>IF(W7="",NA(),W7)</f>
        <v>107.61</v>
      </c>
      <c r="X6" s="33">
        <f t="shared" ref="X6:AF6" si="4">IF(X7="",NA(),X7)</f>
        <v>106.41</v>
      </c>
      <c r="Y6" s="33">
        <f t="shared" si="4"/>
        <v>116.5</v>
      </c>
      <c r="Z6" s="33">
        <f t="shared" si="4"/>
        <v>110.91</v>
      </c>
      <c r="AA6" s="33">
        <f t="shared" si="4"/>
        <v>117.84</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618.79</v>
      </c>
      <c r="AT6" s="33">
        <f t="shared" ref="AT6:BB6" si="6">IF(AT7="",NA(),AT7)</f>
        <v>498.53</v>
      </c>
      <c r="AU6" s="33">
        <f t="shared" si="6"/>
        <v>588.49</v>
      </c>
      <c r="AV6" s="33">
        <f t="shared" si="6"/>
        <v>654.79999999999995</v>
      </c>
      <c r="AW6" s="33">
        <f t="shared" si="6"/>
        <v>474.51</v>
      </c>
      <c r="AX6" s="33">
        <f t="shared" si="6"/>
        <v>545.52</v>
      </c>
      <c r="AY6" s="33">
        <f t="shared" si="6"/>
        <v>602.73</v>
      </c>
      <c r="AZ6" s="33">
        <f t="shared" si="6"/>
        <v>590.46</v>
      </c>
      <c r="BA6" s="33">
        <f t="shared" si="6"/>
        <v>628.34</v>
      </c>
      <c r="BB6" s="33">
        <f t="shared" si="6"/>
        <v>289.8</v>
      </c>
      <c r="BC6" s="32" t="str">
        <f>IF(BC7="","",IF(BC7="-","【-】","【"&amp;SUBSTITUTE(TEXT(BC7,"#,##0.00"),"-","△")&amp;"】"))</f>
        <v>【264.16】</v>
      </c>
      <c r="BD6" s="33">
        <f>IF(BD7="",NA(),BD7)</f>
        <v>73.430000000000007</v>
      </c>
      <c r="BE6" s="33">
        <f t="shared" ref="BE6:BM6" si="7">IF(BE7="",NA(),BE7)</f>
        <v>68.290000000000006</v>
      </c>
      <c r="BF6" s="33">
        <f t="shared" si="7"/>
        <v>61.6</v>
      </c>
      <c r="BG6" s="33">
        <f t="shared" si="7"/>
        <v>55.12</v>
      </c>
      <c r="BH6" s="33">
        <f t="shared" si="7"/>
        <v>49.44</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103.08</v>
      </c>
      <c r="BP6" s="33">
        <f t="shared" ref="BP6:BX6" si="8">IF(BP7="",NA(),BP7)</f>
        <v>102.24</v>
      </c>
      <c r="BQ6" s="33">
        <f t="shared" si="8"/>
        <v>112.41</v>
      </c>
      <c r="BR6" s="33">
        <f t="shared" si="8"/>
        <v>106.74</v>
      </c>
      <c r="BS6" s="33">
        <f t="shared" si="8"/>
        <v>116.12</v>
      </c>
      <c r="BT6" s="33">
        <f t="shared" si="8"/>
        <v>100.11</v>
      </c>
      <c r="BU6" s="33">
        <f t="shared" si="8"/>
        <v>99</v>
      </c>
      <c r="BV6" s="33">
        <f t="shared" si="8"/>
        <v>99.91</v>
      </c>
      <c r="BW6" s="33">
        <f t="shared" si="8"/>
        <v>99.89</v>
      </c>
      <c r="BX6" s="33">
        <f t="shared" si="8"/>
        <v>107.05</v>
      </c>
      <c r="BY6" s="32" t="str">
        <f>IF(BY7="","",IF(BY7="-","【-】","【"&amp;SUBSTITUTE(TEXT(BY7,"#,##0.00"),"-","△")&amp;"】"))</f>
        <v>【104.60】</v>
      </c>
      <c r="BZ6" s="33">
        <f>IF(BZ7="",NA(),BZ7)</f>
        <v>137.28</v>
      </c>
      <c r="CA6" s="33">
        <f t="shared" ref="CA6:CI6" si="9">IF(CA7="",NA(),CA7)</f>
        <v>138.16</v>
      </c>
      <c r="CB6" s="33">
        <f t="shared" si="9"/>
        <v>125.95</v>
      </c>
      <c r="CC6" s="33">
        <f t="shared" si="9"/>
        <v>132.53</v>
      </c>
      <c r="CD6" s="33">
        <f t="shared" si="9"/>
        <v>121.73</v>
      </c>
      <c r="CE6" s="33">
        <f t="shared" si="9"/>
        <v>163.07</v>
      </c>
      <c r="CF6" s="33">
        <f t="shared" si="9"/>
        <v>164.03</v>
      </c>
      <c r="CG6" s="33">
        <f t="shared" si="9"/>
        <v>164.25</v>
      </c>
      <c r="CH6" s="33">
        <f t="shared" si="9"/>
        <v>165.34</v>
      </c>
      <c r="CI6" s="33">
        <f t="shared" si="9"/>
        <v>155.09</v>
      </c>
      <c r="CJ6" s="32" t="str">
        <f>IF(CJ7="","",IF(CJ7="-","【-】","【"&amp;SUBSTITUTE(TEXT(CJ7,"#,##0.00"),"-","△")&amp;"】"))</f>
        <v>【164.21】</v>
      </c>
      <c r="CK6" s="33">
        <f>IF(CK7="",NA(),CK7)</f>
        <v>62.5</v>
      </c>
      <c r="CL6" s="33">
        <f t="shared" ref="CL6:CT6" si="10">IF(CL7="",NA(),CL7)</f>
        <v>61.83</v>
      </c>
      <c r="CM6" s="33">
        <f t="shared" si="10"/>
        <v>62.29</v>
      </c>
      <c r="CN6" s="33">
        <f t="shared" si="10"/>
        <v>61.91</v>
      </c>
      <c r="CO6" s="33">
        <f t="shared" si="10"/>
        <v>81.88</v>
      </c>
      <c r="CP6" s="33">
        <f t="shared" si="10"/>
        <v>63.67</v>
      </c>
      <c r="CQ6" s="33">
        <f t="shared" si="10"/>
        <v>63.07</v>
      </c>
      <c r="CR6" s="33">
        <f t="shared" si="10"/>
        <v>62.71</v>
      </c>
      <c r="CS6" s="33">
        <f t="shared" si="10"/>
        <v>62.15</v>
      </c>
      <c r="CT6" s="33">
        <f t="shared" si="10"/>
        <v>61.61</v>
      </c>
      <c r="CU6" s="32" t="str">
        <f>IF(CU7="","",IF(CU7="-","【-】","【"&amp;SUBSTITUTE(TEXT(CU7,"#,##0.00"),"-","△")&amp;"】"))</f>
        <v>【59.80】</v>
      </c>
      <c r="CV6" s="33">
        <f>IF(CV7="",NA(),CV7)</f>
        <v>95.83</v>
      </c>
      <c r="CW6" s="33">
        <f t="shared" ref="CW6:DE6" si="11">IF(CW7="",NA(),CW7)</f>
        <v>95.63</v>
      </c>
      <c r="CX6" s="33">
        <f t="shared" si="11"/>
        <v>95.53</v>
      </c>
      <c r="CY6" s="33">
        <f t="shared" si="11"/>
        <v>96.03</v>
      </c>
      <c r="CZ6" s="33">
        <f t="shared" si="11"/>
        <v>94.97</v>
      </c>
      <c r="DA6" s="33">
        <f t="shared" si="11"/>
        <v>90.67</v>
      </c>
      <c r="DB6" s="33">
        <f t="shared" si="11"/>
        <v>89.96</v>
      </c>
      <c r="DC6" s="33">
        <f t="shared" si="11"/>
        <v>90.54</v>
      </c>
      <c r="DD6" s="33">
        <f t="shared" si="11"/>
        <v>90.64</v>
      </c>
      <c r="DE6" s="33">
        <f t="shared" si="11"/>
        <v>90.23</v>
      </c>
      <c r="DF6" s="32" t="str">
        <f>IF(DF7="","",IF(DF7="-","【-】","【"&amp;SUBSTITUTE(TEXT(DF7,"#,##0.00"),"-","△")&amp;"】"))</f>
        <v>【89.78】</v>
      </c>
      <c r="DG6" s="33">
        <f>IF(DG7="",NA(),DG7)</f>
        <v>36.96</v>
      </c>
      <c r="DH6" s="33">
        <f t="shared" ref="DH6:DP6" si="12">IF(DH7="",NA(),DH7)</f>
        <v>36.86</v>
      </c>
      <c r="DI6" s="33">
        <f t="shared" si="12"/>
        <v>38.31</v>
      </c>
      <c r="DJ6" s="33">
        <f t="shared" si="12"/>
        <v>39.47</v>
      </c>
      <c r="DK6" s="33">
        <f t="shared" si="12"/>
        <v>40.6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1.72</v>
      </c>
      <c r="DS6" s="33">
        <f t="shared" ref="DS6:EA6" si="13">IF(DS7="",NA(),DS7)</f>
        <v>2.4500000000000002</v>
      </c>
      <c r="DT6" s="33">
        <f t="shared" si="13"/>
        <v>3.73</v>
      </c>
      <c r="DU6" s="33">
        <f t="shared" si="13"/>
        <v>5.56</v>
      </c>
      <c r="DV6" s="33">
        <f t="shared" si="13"/>
        <v>8.2899999999999991</v>
      </c>
      <c r="DW6" s="33">
        <f t="shared" si="13"/>
        <v>9.42</v>
      </c>
      <c r="DX6" s="33">
        <f t="shared" si="13"/>
        <v>9.92</v>
      </c>
      <c r="DY6" s="33">
        <f t="shared" si="13"/>
        <v>11.07</v>
      </c>
      <c r="DZ6" s="33">
        <f t="shared" si="13"/>
        <v>12.21</v>
      </c>
      <c r="EA6" s="33">
        <f t="shared" si="13"/>
        <v>13.57</v>
      </c>
      <c r="EB6" s="32" t="str">
        <f>IF(EB7="","",IF(EB7="-","【-】","【"&amp;SUBSTITUTE(TEXT(EB7,"#,##0.00"),"-","△")&amp;"】"))</f>
        <v>【12.42】</v>
      </c>
      <c r="EC6" s="33">
        <f>IF(EC7="",NA(),EC7)</f>
        <v>2.4900000000000002</v>
      </c>
      <c r="ED6" s="33">
        <f t="shared" ref="ED6:EL6" si="14">IF(ED7="",NA(),ED7)</f>
        <v>1.81</v>
      </c>
      <c r="EE6" s="33">
        <f t="shared" si="14"/>
        <v>1.34</v>
      </c>
      <c r="EF6" s="33">
        <f t="shared" si="14"/>
        <v>1.1299999999999999</v>
      </c>
      <c r="EG6" s="33">
        <f t="shared" si="14"/>
        <v>0.93</v>
      </c>
      <c r="EH6" s="33">
        <f t="shared" si="14"/>
        <v>0.84</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232122</v>
      </c>
      <c r="D7" s="35">
        <v>46</v>
      </c>
      <c r="E7" s="35">
        <v>1</v>
      </c>
      <c r="F7" s="35">
        <v>0</v>
      </c>
      <c r="G7" s="35">
        <v>1</v>
      </c>
      <c r="H7" s="35" t="s">
        <v>93</v>
      </c>
      <c r="I7" s="35" t="s">
        <v>94</v>
      </c>
      <c r="J7" s="35" t="s">
        <v>95</v>
      </c>
      <c r="K7" s="35" t="s">
        <v>96</v>
      </c>
      <c r="L7" s="35" t="s">
        <v>97</v>
      </c>
      <c r="M7" s="36" t="s">
        <v>98</v>
      </c>
      <c r="N7" s="36">
        <v>92.03</v>
      </c>
      <c r="O7" s="36">
        <v>99.93</v>
      </c>
      <c r="P7" s="36">
        <v>2160</v>
      </c>
      <c r="Q7" s="36">
        <v>184892</v>
      </c>
      <c r="R7" s="36">
        <v>86.05</v>
      </c>
      <c r="S7" s="36">
        <v>2148.66</v>
      </c>
      <c r="T7" s="36">
        <v>185047</v>
      </c>
      <c r="U7" s="36">
        <v>86.01</v>
      </c>
      <c r="V7" s="36">
        <v>2151.46</v>
      </c>
      <c r="W7" s="36">
        <v>107.61</v>
      </c>
      <c r="X7" s="36">
        <v>106.41</v>
      </c>
      <c r="Y7" s="36">
        <v>116.5</v>
      </c>
      <c r="Z7" s="36">
        <v>110.91</v>
      </c>
      <c r="AA7" s="36">
        <v>117.84</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618.79</v>
      </c>
      <c r="AT7" s="36">
        <v>498.53</v>
      </c>
      <c r="AU7" s="36">
        <v>588.49</v>
      </c>
      <c r="AV7" s="36">
        <v>654.79999999999995</v>
      </c>
      <c r="AW7" s="36">
        <v>474.51</v>
      </c>
      <c r="AX7" s="36">
        <v>545.52</v>
      </c>
      <c r="AY7" s="36">
        <v>602.73</v>
      </c>
      <c r="AZ7" s="36">
        <v>590.46</v>
      </c>
      <c r="BA7" s="36">
        <v>628.34</v>
      </c>
      <c r="BB7" s="36">
        <v>289.8</v>
      </c>
      <c r="BC7" s="36">
        <v>264.16000000000003</v>
      </c>
      <c r="BD7" s="36">
        <v>73.430000000000007</v>
      </c>
      <c r="BE7" s="36">
        <v>68.290000000000006</v>
      </c>
      <c r="BF7" s="36">
        <v>61.6</v>
      </c>
      <c r="BG7" s="36">
        <v>55.12</v>
      </c>
      <c r="BH7" s="36">
        <v>49.44</v>
      </c>
      <c r="BI7" s="36">
        <v>313.52999999999997</v>
      </c>
      <c r="BJ7" s="36">
        <v>310.79000000000002</v>
      </c>
      <c r="BK7" s="36">
        <v>299.16000000000003</v>
      </c>
      <c r="BL7" s="36">
        <v>297.13</v>
      </c>
      <c r="BM7" s="36">
        <v>301.99</v>
      </c>
      <c r="BN7" s="36">
        <v>283.72000000000003</v>
      </c>
      <c r="BO7" s="36">
        <v>103.08</v>
      </c>
      <c r="BP7" s="36">
        <v>102.24</v>
      </c>
      <c r="BQ7" s="36">
        <v>112.41</v>
      </c>
      <c r="BR7" s="36">
        <v>106.74</v>
      </c>
      <c r="BS7" s="36">
        <v>116.12</v>
      </c>
      <c r="BT7" s="36">
        <v>100.11</v>
      </c>
      <c r="BU7" s="36">
        <v>99</v>
      </c>
      <c r="BV7" s="36">
        <v>99.91</v>
      </c>
      <c r="BW7" s="36">
        <v>99.89</v>
      </c>
      <c r="BX7" s="36">
        <v>107.05</v>
      </c>
      <c r="BY7" s="36">
        <v>104.6</v>
      </c>
      <c r="BZ7" s="36">
        <v>137.28</v>
      </c>
      <c r="CA7" s="36">
        <v>138.16</v>
      </c>
      <c r="CB7" s="36">
        <v>125.95</v>
      </c>
      <c r="CC7" s="36">
        <v>132.53</v>
      </c>
      <c r="CD7" s="36">
        <v>121.73</v>
      </c>
      <c r="CE7" s="36">
        <v>163.07</v>
      </c>
      <c r="CF7" s="36">
        <v>164.03</v>
      </c>
      <c r="CG7" s="36">
        <v>164.25</v>
      </c>
      <c r="CH7" s="36">
        <v>165.34</v>
      </c>
      <c r="CI7" s="36">
        <v>155.09</v>
      </c>
      <c r="CJ7" s="36">
        <v>164.21</v>
      </c>
      <c r="CK7" s="36">
        <v>62.5</v>
      </c>
      <c r="CL7" s="36">
        <v>61.83</v>
      </c>
      <c r="CM7" s="36">
        <v>62.29</v>
      </c>
      <c r="CN7" s="36">
        <v>61.91</v>
      </c>
      <c r="CO7" s="36">
        <v>81.88</v>
      </c>
      <c r="CP7" s="36">
        <v>63.67</v>
      </c>
      <c r="CQ7" s="36">
        <v>63.07</v>
      </c>
      <c r="CR7" s="36">
        <v>62.71</v>
      </c>
      <c r="CS7" s="36">
        <v>62.15</v>
      </c>
      <c r="CT7" s="36">
        <v>61.61</v>
      </c>
      <c r="CU7" s="36">
        <v>59.8</v>
      </c>
      <c r="CV7" s="36">
        <v>95.83</v>
      </c>
      <c r="CW7" s="36">
        <v>95.63</v>
      </c>
      <c r="CX7" s="36">
        <v>95.53</v>
      </c>
      <c r="CY7" s="36">
        <v>96.03</v>
      </c>
      <c r="CZ7" s="36">
        <v>94.97</v>
      </c>
      <c r="DA7" s="36">
        <v>90.67</v>
      </c>
      <c r="DB7" s="36">
        <v>89.96</v>
      </c>
      <c r="DC7" s="36">
        <v>90.54</v>
      </c>
      <c r="DD7" s="36">
        <v>90.64</v>
      </c>
      <c r="DE7" s="36">
        <v>90.23</v>
      </c>
      <c r="DF7" s="36">
        <v>89.78</v>
      </c>
      <c r="DG7" s="36">
        <v>36.96</v>
      </c>
      <c r="DH7" s="36">
        <v>36.86</v>
      </c>
      <c r="DI7" s="36">
        <v>38.31</v>
      </c>
      <c r="DJ7" s="36">
        <v>39.47</v>
      </c>
      <c r="DK7" s="36">
        <v>40.6</v>
      </c>
      <c r="DL7" s="36">
        <v>40.369999999999997</v>
      </c>
      <c r="DM7" s="36">
        <v>41.47</v>
      </c>
      <c r="DN7" s="36">
        <v>42.43</v>
      </c>
      <c r="DO7" s="36">
        <v>43.24</v>
      </c>
      <c r="DP7" s="36">
        <v>46.36</v>
      </c>
      <c r="DQ7" s="36">
        <v>46.31</v>
      </c>
      <c r="DR7" s="36">
        <v>1.72</v>
      </c>
      <c r="DS7" s="36">
        <v>2.4500000000000002</v>
      </c>
      <c r="DT7" s="36">
        <v>3.73</v>
      </c>
      <c r="DU7" s="36">
        <v>5.56</v>
      </c>
      <c r="DV7" s="36">
        <v>8.2899999999999991</v>
      </c>
      <c r="DW7" s="36">
        <v>9.42</v>
      </c>
      <c r="DX7" s="36">
        <v>9.92</v>
      </c>
      <c r="DY7" s="36">
        <v>11.07</v>
      </c>
      <c r="DZ7" s="36">
        <v>12.21</v>
      </c>
      <c r="EA7" s="36">
        <v>13.57</v>
      </c>
      <c r="EB7" s="36">
        <v>12.42</v>
      </c>
      <c r="EC7" s="36">
        <v>2.4900000000000002</v>
      </c>
      <c r="ED7" s="36">
        <v>1.81</v>
      </c>
      <c r="EE7" s="36">
        <v>1.34</v>
      </c>
      <c r="EF7" s="36">
        <v>1.1299999999999999</v>
      </c>
      <c r="EG7" s="36">
        <v>0.93</v>
      </c>
      <c r="EH7" s="36">
        <v>0.84</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2016-02-24T02:30:00Z</cp:lastPrinted>
  <dcterms:created xsi:type="dcterms:W3CDTF">2016-02-03T07:22:24Z</dcterms:created>
  <dcterms:modified xsi:type="dcterms:W3CDTF">2016-02-24T02:31:19Z</dcterms:modified>
</cp:coreProperties>
</file>