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<sst xmlns="http://schemas.openxmlformats.org/spreadsheetml/2006/main" count="230" uniqueCount="111">
  <si>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</si>
  <si>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</si>
  <si>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</si>
  <si>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</si>
  <si>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</si>
  <si>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</si>
  <si>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</si>
  <si>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</si>
  <si>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</si>
  <si>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</si>
  <si>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</si>
  <si>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</si>
  <si>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</si>
  <si>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</si>
  <si>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</si>
  <si>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</si>
  <si>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</si>
  <si>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</si>
  <si>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</si>
  <si>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</si>
  <si>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</si>
  <si>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</si>
  <si>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</si>
  <si>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</si>
  <si>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</si>
  <si>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</si>
  <si>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</si>
  <si>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</si>
  <si>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</si>
  <si>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</si>
  <si>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</si>
  <si>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</si>
  <si>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</si>
  <si>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</si>
  <si>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</si>
  <si>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</si>
  <si>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</si>
  <si>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</si>
  <si>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</si>
  <si>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</si>
  <si>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</si>
  <si>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</si>
  <si>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</si>
  <si>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</si>
  <si>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</si>
  <si>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</si>
  <si>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</si>
  <si>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</si>
  <si>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</si>
  <si>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</si>
  <si>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</si>
  <si>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</si>
  <si>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</si>
  <si>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</si>
  <si>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</si>
  <si>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</si>
  <si>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</si>
  <si>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</si>
  <si>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</si>
  <si>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</si>
  <si>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</si>
  <si>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</si>
  <si>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</si>
  <si>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</si>
  <si>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</si>
  <si>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</si>
  <si>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</si>
  <si>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</si>
  <si>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</si>
  <si>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</si>
  <si>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</si>
  <si>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</si>
  <si>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</si>
  <si>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</si>
  <si>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</si>
  <si>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</si>
  <si>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</si>
  <si>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</si>
  <si>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</si>
  <si>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</si>
  <si>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</si>
  <si>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</si>
  <si>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</si>
  <si>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</si>
  <si>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</si>
  <si>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</si>
  <si>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</si>
  <si>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</si>
  <si>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</si>
  <si>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</si>
  <si>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</si>
  <si>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</si>
  <si>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</si>
  <si>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</si>
  <si>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</si>
  <si>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</si>
  <si>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刈谷市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</si>
  <si>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</si>
  <si>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</si>
  <si>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</si>
  <si>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</si>
  <si>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</si>
  <si>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</si>
  <si>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</si>
  <si>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</si>
  <si>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</si>
  <si>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</si>
  <si>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</si>
  <si>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１００％を大きく下回る水準で低下傾向にあります。この理由として、平成２５年度の下水道使用料改定に伴い総収益が増加したものの、地方債償還金などの総費用が総収益を上回るペースで増加したことが挙げられます。
④企業債残高対事業規模比率について
　平均値と同水準で低下傾向にあります。企業債残高について、今後は老朽化した施設の更新投資が本格化し、これに伴う起債の発行が必要となる見込みです。建設済みの施設について、予防保全的な改修・改良などを計画的に行い、中長期的な維持管理費の抑制を図ると供に、起債発行額を必要最小限に抑えることが求められています。
⑤経費回収率　⑥汚水処理原価について
　近年、地方債償還金が増加傾向のため、汚水処理原価が上昇しています。このことが、平成２５年度の下水道使用料改定に伴う増収効果を打ち消した形となり、経費回収率の低迷に繋がっています。経費回収率は平均値を大きく下回っているため、下水道使用料の改定など経営改善に向けた取組みが求められています。
⑧水洗化率について
　逓増傾向にはありますが、平均値を下回る水準で推移しているため、普及促進活動を強化していくことが求められています。</t>
    <rPh sb="1" eb="4">
      <t>シュウエキテキ</t>
    </rPh>
    <rPh sb="4" eb="6">
      <t>シュウシ</t>
    </rPh>
    <rPh sb="6" eb="8">
      <t>ヒリツ</t>
    </rPh>
    <rPh sb="19" eb="20">
      <t>オオ</t>
    </rPh>
    <rPh sb="22" eb="24">
      <t>シタマワ</t>
    </rPh>
    <rPh sb="25" eb="27">
      <t>スイジュン</t>
    </rPh>
    <rPh sb="28" eb="30">
      <t>テイカ</t>
    </rPh>
    <rPh sb="30" eb="32">
      <t>ケイコウ</t>
    </rPh>
    <rPh sb="40" eb="42">
      <t>リユウ</t>
    </rPh>
    <rPh sb="46" eb="48">
      <t>ヘイセイ</t>
    </rPh>
    <rPh sb="50" eb="52">
      <t>ネンド</t>
    </rPh>
    <rPh sb="53" eb="56">
      <t>ゲスイドウ</t>
    </rPh>
    <rPh sb="56" eb="59">
      <t>シヨウリョウ</t>
    </rPh>
    <rPh sb="59" eb="61">
      <t>カイテイ</t>
    </rPh>
    <rPh sb="62" eb="63">
      <t>トモナ</t>
    </rPh>
    <rPh sb="64" eb="67">
      <t>ソウシュウエキ</t>
    </rPh>
    <rPh sb="68" eb="70">
      <t>ゾウカ</t>
    </rPh>
    <rPh sb="85" eb="86">
      <t>ソウ</t>
    </rPh>
    <rPh sb="86" eb="88">
      <t>ヒヨウ</t>
    </rPh>
    <rPh sb="89" eb="92">
      <t>ソウシュウエキ</t>
    </rPh>
    <rPh sb="93" eb="95">
      <t>ウワマワ</t>
    </rPh>
    <rPh sb="100" eb="102">
      <t>ゾウカ</t>
    </rPh>
    <rPh sb="117" eb="119">
      <t>キギョウ</t>
    </rPh>
    <rPh sb="135" eb="138">
      <t>ヘイキンチ</t>
    </rPh>
    <rPh sb="139" eb="142">
      <t>ドウスイジュン</t>
    </rPh>
    <rPh sb="143" eb="145">
      <t>テイカ</t>
    </rPh>
    <rPh sb="145" eb="147">
      <t>ケイコウ</t>
    </rPh>
    <rPh sb="153" eb="155">
      <t>キギョウ</t>
    </rPh>
    <rPh sb="163" eb="165">
      <t>コンゴ</t>
    </rPh>
    <rPh sb="187" eb="188">
      <t>トモナ</t>
    </rPh>
    <rPh sb="189" eb="191">
      <t>キサイ</t>
    </rPh>
    <rPh sb="192" eb="194">
      <t>ハッコウ</t>
    </rPh>
    <rPh sb="195" eb="197">
      <t>ヒツヨウ</t>
    </rPh>
    <rPh sb="200" eb="202">
      <t>ミコ</t>
    </rPh>
    <rPh sb="244" eb="246">
      <t>イジ</t>
    </rPh>
    <rPh sb="246" eb="248">
      <t>カンリ</t>
    </rPh>
    <rPh sb="248" eb="249">
      <t>ヒ</t>
    </rPh>
    <rPh sb="259" eb="261">
      <t>キサイ</t>
    </rPh>
    <rPh sb="261" eb="264">
      <t>ハッコウガク</t>
    </rPh>
    <rPh sb="265" eb="267">
      <t>ヒツヨウ</t>
    </rPh>
    <rPh sb="267" eb="270">
      <t>サイショウゲン</t>
    </rPh>
    <rPh sb="271" eb="272">
      <t>オサ</t>
    </rPh>
    <rPh sb="277" eb="278">
      <t>モト</t>
    </rPh>
    <rPh sb="289" eb="291">
      <t>ケイヒ</t>
    </rPh>
    <rPh sb="291" eb="293">
      <t>カイシュウ</t>
    </rPh>
    <rPh sb="293" eb="294">
      <t>リツ</t>
    </rPh>
    <rPh sb="296" eb="298">
      <t>オスイ</t>
    </rPh>
    <rPh sb="298" eb="300">
      <t>ショリ</t>
    </rPh>
    <rPh sb="300" eb="302">
      <t>ゲンカ</t>
    </rPh>
    <rPh sb="308" eb="310">
      <t>キンネン</t>
    </rPh>
    <rPh sb="311" eb="314">
      <t>チホウサイ</t>
    </rPh>
    <rPh sb="314" eb="317">
      <t>ショウカンキン</t>
    </rPh>
    <rPh sb="318" eb="320">
      <t>ゾウカ</t>
    </rPh>
    <rPh sb="320" eb="322">
      <t>ケイコウ</t>
    </rPh>
    <rPh sb="326" eb="328">
      <t>オスイ</t>
    </rPh>
    <rPh sb="328" eb="330">
      <t>ショリ</t>
    </rPh>
    <rPh sb="330" eb="332">
      <t>ゲンカ</t>
    </rPh>
    <rPh sb="333" eb="335">
      <t>ジョウショウ</t>
    </rPh>
    <rPh sb="347" eb="349">
      <t>ヘイセイ</t>
    </rPh>
    <rPh sb="351" eb="353">
      <t>ネンド</t>
    </rPh>
    <rPh sb="354" eb="357">
      <t>ゲスイドウ</t>
    </rPh>
    <rPh sb="357" eb="360">
      <t>シヨウリョウ</t>
    </rPh>
    <rPh sb="360" eb="362">
      <t>カイテイ</t>
    </rPh>
    <rPh sb="363" eb="364">
      <t>トモナ</t>
    </rPh>
    <rPh sb="365" eb="367">
      <t>ゾウシュウ</t>
    </rPh>
    <rPh sb="367" eb="369">
      <t>コウカ</t>
    </rPh>
    <rPh sb="370" eb="371">
      <t>ウ</t>
    </rPh>
    <rPh sb="372" eb="373">
      <t>ケ</t>
    </rPh>
    <rPh sb="375" eb="376">
      <t>カタチ</t>
    </rPh>
    <rPh sb="380" eb="382">
      <t>ケイヒ</t>
    </rPh>
    <rPh sb="382" eb="384">
      <t>カイシュウ</t>
    </rPh>
    <rPh sb="384" eb="385">
      <t>リツ</t>
    </rPh>
    <rPh sb="386" eb="388">
      <t>テイメイ</t>
    </rPh>
    <rPh sb="389" eb="390">
      <t>ツナ</t>
    </rPh>
    <rPh sb="403" eb="406">
      <t>ヘイキンチ</t>
    </rPh>
    <rPh sb="407" eb="408">
      <t>オオ</t>
    </rPh>
    <rPh sb="410" eb="412">
      <t>シタマワ</t>
    </rPh>
    <rPh sb="454" eb="457">
      <t>スイセンカ</t>
    </rPh>
    <rPh sb="457" eb="458">
      <t>リツ</t>
    </rPh>
    <rPh sb="464" eb="466">
      <t>テイゾウ</t>
    </rPh>
    <rPh sb="466" eb="468">
      <t>ケイコウ</t>
    </rPh>
    <rPh sb="476" eb="479">
      <t>ヘイキンチ</t>
    </rPh>
    <rPh sb="480" eb="482">
      <t>シタマワ</t>
    </rPh>
    <rPh sb="483" eb="485">
      <t>スイジュン</t>
    </rPh>
    <rPh sb="486" eb="488">
      <t>スイイ</t>
    </rPh>
    <rPh sb="495" eb="497">
      <t>フキュウ</t>
    </rPh>
    <rPh sb="497" eb="499">
      <t>ソクシン</t>
    </rPh>
    <rPh sb="499" eb="501">
      <t>カツドウ</t>
    </rPh>
    <rPh sb="502" eb="504">
      <t>キョウカ</t>
    </rPh>
    <rPh sb="511" eb="512">
      <t>モト</t>
    </rPh>
    <phoneticPr fontId="4"/>
  </si>
  <si>
    <t>③管渠改善率について
　平均値と同程度の水準で推移していますが、改善ペースは極めて低い水準であり適切な管渠の更新が行えていない状況にあります。
　下水道管渠の老朽化に伴う陥没事故は、日常生活や社会活動に重大な影響を及ぼす可能性を含んでいます。事故の発生を未然に防止するため、更新投資にかかる取組みの強化を図ることが求められています。</t>
    <rPh sb="1" eb="2">
      <t>カン</t>
    </rPh>
    <rPh sb="2" eb="3">
      <t>キョ</t>
    </rPh>
    <rPh sb="3" eb="5">
      <t>カイゼン</t>
    </rPh>
    <rPh sb="5" eb="6">
      <t>リツ</t>
    </rPh>
    <rPh sb="12" eb="15">
      <t>ヘイキンチ</t>
    </rPh>
    <rPh sb="16" eb="19">
      <t>ドウテイド</t>
    </rPh>
    <rPh sb="20" eb="22">
      <t>スイジュン</t>
    </rPh>
    <rPh sb="23" eb="25">
      <t>スイイ</t>
    </rPh>
    <rPh sb="32" eb="34">
      <t>カイゼン</t>
    </rPh>
    <rPh sb="38" eb="39">
      <t>キワ</t>
    </rPh>
    <rPh sb="41" eb="42">
      <t>ヒク</t>
    </rPh>
    <rPh sb="43" eb="45">
      <t>スイジュン</t>
    </rPh>
    <rPh sb="48" eb="50">
      <t>テキセツ</t>
    </rPh>
    <rPh sb="51" eb="52">
      <t>カン</t>
    </rPh>
    <rPh sb="52" eb="53">
      <t>キョ</t>
    </rPh>
    <rPh sb="54" eb="56">
      <t>コウシン</t>
    </rPh>
    <rPh sb="57" eb="58">
      <t>オコナ</t>
    </rPh>
    <rPh sb="63" eb="65">
      <t>ジョウキョウ</t>
    </rPh>
    <rPh sb="73" eb="76">
      <t>ゲスイドウ</t>
    </rPh>
    <rPh sb="76" eb="77">
      <t>カン</t>
    </rPh>
    <rPh sb="77" eb="78">
      <t>キョ</t>
    </rPh>
    <rPh sb="79" eb="82">
      <t>ロウキュウカ</t>
    </rPh>
    <rPh sb="83" eb="84">
      <t>トモナ</t>
    </rPh>
    <rPh sb="85" eb="87">
      <t>カンボツ</t>
    </rPh>
    <rPh sb="87" eb="89">
      <t>ジコ</t>
    </rPh>
    <rPh sb="110" eb="113">
      <t>カノウセイ</t>
    </rPh>
    <rPh sb="114" eb="115">
      <t>フク</t>
    </rPh>
    <rPh sb="137" eb="139">
      <t>コウシン</t>
    </rPh>
    <rPh sb="139" eb="141">
      <t>トウシ</t>
    </rPh>
    <rPh sb="149" eb="151">
      <t>キョウカ</t>
    </rPh>
    <rPh sb="152" eb="153">
      <t>ハカ</t>
    </rPh>
    <phoneticPr fontId="4"/>
  </si>
  <si>
    <t>　経費回収率について継続して１００％を下回る水準で推移しています。この指標が１００％を下回っていることは、下水道使用料で賄うべき経費が適切に賄えていないことを示しており、このことが収益的収支比率の低迷等、他の指標にも影響しています。また、下水道使用料で賄えていない経費については一般会計からの繰入金（税金）で賄っており、下水道使用者とそれ以外の人との不公平が生じる要因となっています。
　今後は、管渠等の更新投資にかかる経費が増大していくことが見込まれることから、従来以上に計画的・効率的な業務の執行を図るとともに、経営状況を注視しながら下水道使用料の改定を検討するなど、経営指標の改善に向けた取組みを推進していくべきだと考えております。</t>
    <rPh sb="1" eb="3">
      <t>ケイヒ</t>
    </rPh>
    <rPh sb="3" eb="6">
      <t>カイシュウリツ</t>
    </rPh>
    <rPh sb="25" eb="27">
      <t>スイイ</t>
    </rPh>
    <rPh sb="35" eb="37">
      <t>シヒョウ</t>
    </rPh>
    <rPh sb="43" eb="45">
      <t>シタマワ</t>
    </rPh>
    <rPh sb="53" eb="56">
      <t>ゲスイドウ</t>
    </rPh>
    <rPh sb="56" eb="59">
      <t>シヨウリョウ</t>
    </rPh>
    <rPh sb="60" eb="61">
      <t>マカナ</t>
    </rPh>
    <rPh sb="64" eb="66">
      <t>ケイヒ</t>
    </rPh>
    <rPh sb="67" eb="69">
      <t>テキセツ</t>
    </rPh>
    <rPh sb="70" eb="71">
      <t>マカナ</t>
    </rPh>
    <rPh sb="79" eb="80">
      <t>シメ</t>
    </rPh>
    <rPh sb="90" eb="93">
      <t>シュウエキテキ</t>
    </rPh>
    <rPh sb="93" eb="95">
      <t>シュウシ</t>
    </rPh>
    <rPh sb="95" eb="97">
      <t>ヒリツ</t>
    </rPh>
    <rPh sb="98" eb="100">
      <t>テイメイ</t>
    </rPh>
    <rPh sb="100" eb="101">
      <t>トウ</t>
    </rPh>
    <rPh sb="102" eb="103">
      <t>タ</t>
    </rPh>
    <rPh sb="104" eb="106">
      <t>シヒョウ</t>
    </rPh>
    <rPh sb="108" eb="110">
      <t>エイキョウ</t>
    </rPh>
    <rPh sb="119" eb="122">
      <t>ゲスイドウ</t>
    </rPh>
    <rPh sb="122" eb="125">
      <t>シヨウリョウ</t>
    </rPh>
    <rPh sb="126" eb="127">
      <t>マカナ</t>
    </rPh>
    <rPh sb="132" eb="134">
      <t>ケイヒ</t>
    </rPh>
    <rPh sb="139" eb="141">
      <t>イッパン</t>
    </rPh>
    <rPh sb="141" eb="143">
      <t>カイケイ</t>
    </rPh>
    <rPh sb="146" eb="148">
      <t>クリイレ</t>
    </rPh>
    <rPh sb="148" eb="149">
      <t>キン</t>
    </rPh>
    <rPh sb="150" eb="152">
      <t>ゼイキン</t>
    </rPh>
    <rPh sb="154" eb="155">
      <t>マカナ</t>
    </rPh>
    <rPh sb="160" eb="163">
      <t>ゲスイドウ</t>
    </rPh>
    <rPh sb="163" eb="166">
      <t>シヨウシャ</t>
    </rPh>
    <rPh sb="169" eb="171">
      <t>イガイ</t>
    </rPh>
    <rPh sb="172" eb="173">
      <t>ヒト</t>
    </rPh>
    <rPh sb="175" eb="178">
      <t>フコウヘイ</t>
    </rPh>
    <rPh sb="179" eb="180">
      <t>ショウ</t>
    </rPh>
    <rPh sb="182" eb="184">
      <t>ヨウイン</t>
    </rPh>
    <rPh sb="198" eb="199">
      <t>カン</t>
    </rPh>
    <rPh sb="199" eb="200">
      <t>キョ</t>
    </rPh>
    <rPh sb="200" eb="201">
      <t>トウ</t>
    </rPh>
    <rPh sb="202" eb="204">
      <t>コウシン</t>
    </rPh>
    <rPh sb="204" eb="206">
      <t>トウシ</t>
    </rPh>
    <rPh sb="210" eb="212">
      <t>ケイヒ</t>
    </rPh>
    <rPh sb="213" eb="215">
      <t>ゾウダイ</t>
    </rPh>
    <rPh sb="222" eb="224">
      <t>ミコ</t>
    </rPh>
    <rPh sb="232" eb="234">
      <t>ジュウライ</t>
    </rPh>
    <rPh sb="234" eb="236">
      <t>イジョウ</t>
    </rPh>
    <rPh sb="237" eb="240">
      <t>ケイカクテキ</t>
    </rPh>
    <rPh sb="241" eb="244">
      <t>コウリツテキ</t>
    </rPh>
    <rPh sb="245" eb="247">
      <t>ギョウム</t>
    </rPh>
    <rPh sb="248" eb="250">
      <t>シッコウ</t>
    </rPh>
    <rPh sb="251" eb="252">
      <t>ハカ</t>
    </rPh>
    <rPh sb="258" eb="260">
      <t>ケイエイ</t>
    </rPh>
    <rPh sb="260" eb="262">
      <t>ジョウキョウ</t>
    </rPh>
    <rPh sb="263" eb="265">
      <t>チュウシ</t>
    </rPh>
    <rPh sb="286" eb="288">
      <t>ケイエイ</t>
    </rPh>
    <rPh sb="288" eb="290">
      <t>シヒョウ</t>
    </rPh>
    <rPh sb="291" eb="293">
      <t>カイゼン</t>
    </rPh>
    <rPh sb="294" eb="295">
      <t>ム</t>
    </rPh>
    <rPh sb="297" eb="299">
      <t>トリク</t>
    </rPh>
    <rPh sb="301" eb="303">
      <t>スイシン</t>
    </rPh>
    <rPh sb="311" eb="3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</si>
</sst>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c:v>
                </c:pt>
                <c:pt idx="1">
                  <c:v>0.13</c:v>
                </c:pt>
                <c:pt idx="2">
                  <c:v>0.11</c:v>
                </c:pt>
                <c:pt idx="3">
                  <c:v>0.1</c:v>
                </c:pt>
                <c:pt idx="4">
                  <c:v>0.08</c:v>
                </c:pt>
              </c:numCache>
            </c:numRef>
          </c:val>
        </c:ser>
        <c:dLbls>
          <c:showLegendKey val="0"/>
          <c:showVal val="0"/>
          <c:showCatName val="0"/>
          <c:showSerName val="0"/>
          <c:showPercent val="0"/>
          <c:showBubbleSize val="0"/>
        </c:dLbls>
        <c:gapWidth val="150"/>
        <c:axId val="94259456"/>
        <c:axId val="94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0.14000000000000001</c:v>
                </c:pt>
                <c:pt idx="2">
                  <c:v>0.13</c:v>
                </c:pt>
                <c:pt idx="3">
                  <c:v>0.13</c:v>
                </c:pt>
                <c:pt idx="4">
                  <c:v>7.0000000000000007E-2</c:v>
                </c:pt>
              </c:numCache>
            </c:numRef>
          </c:val>
          <c:smooth val="0"/>
        </c:ser>
        <c:dLbls>
          <c:showLegendKey val="0"/>
          <c:showVal val="0"/>
          <c:showCatName val="0"/>
          <c:showSerName val="0"/>
          <c:showPercent val="0"/>
          <c:showBubbleSize val="0"/>
        </c:dLbls>
        <c:marker val="1"/>
        <c:smooth val="0"/>
        <c:axId val="94259456"/>
        <c:axId val="94269824"/>
      </c:lineChart>
      <c:dateAx>
        <c:axId val="94259456"/>
        <c:scaling>
          <c:orientation val="minMax"/>
        </c:scaling>
        <c:delete val="1"/>
        <c:axPos val="b"/>
        <c:numFmt formatCode="ge" sourceLinked="1"/>
        <c:majorTickMark val="none"/>
        <c:minorTickMark val="none"/>
        <c:tickLblPos val="none"/>
        <c:crossAx val="94269824"/>
        <c:crosses val="autoZero"/>
        <c:auto val="1"/>
        <c:lblOffset val="100"/>
        <c:baseTimeUnit val="years"/>
      </c:dateAx>
      <c:valAx>
        <c:axId val="94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49152"/>
        <c:axId val="956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49.87</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649152"/>
        <c:axId val="95684096"/>
      </c:lineChart>
      <c:dateAx>
        <c:axId val="95649152"/>
        <c:scaling>
          <c:orientation val="minMax"/>
        </c:scaling>
        <c:delete val="1"/>
        <c:axPos val="b"/>
        <c:numFmt formatCode="ge" sourceLinked="1"/>
        <c:majorTickMark val="none"/>
        <c:minorTickMark val="none"/>
        <c:tickLblPos val="none"/>
        <c:crossAx val="95684096"/>
        <c:crosses val="autoZero"/>
        <c:auto val="1"/>
        <c:lblOffset val="100"/>
        <c:baseTimeUnit val="years"/>
      </c:dateAx>
      <c:valAx>
        <c:axId val="956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79.38</c:v>
                </c:pt>
                <c:pt idx="1">
                  <c:v>79.849999999999994</c:v>
                </c:pt>
                <c:pt idx="2">
                  <c:v>80.37</c:v>
                </c:pt>
                <c:pt idx="3">
                  <c:v>80.84</c:v>
                </c:pt>
                <c:pt idx="4">
                  <c:v>81.23</c:v>
                </c:pt>
              </c:numCache>
            </c:numRef>
          </c:val>
        </c:ser>
        <c:dLbls>
          <c:showLegendKey val="0"/>
          <c:showVal val="0"/>
          <c:showCatName val="0"/>
          <c:showSerName val="0"/>
          <c:showPercent val="0"/>
          <c:showBubbleSize val="0"/>
        </c:dLbls>
        <c:gapWidth val="150"/>
        <c:axId val="95697920"/>
        <c:axId val="957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87.01</c:v>
                </c:pt>
                <c:pt idx="1">
                  <c:v>87.51</c:v>
                </c:pt>
                <c:pt idx="2">
                  <c:v>86.09</c:v>
                </c:pt>
                <c:pt idx="3">
                  <c:v>86.44</c:v>
                </c:pt>
                <c:pt idx="4">
                  <c:v>87.79</c:v>
                </c:pt>
              </c:numCache>
            </c:numRef>
          </c:val>
          <c:smooth val="0"/>
        </c:ser>
        <c:dLbls>
          <c:showLegendKey val="0"/>
          <c:showVal val="0"/>
          <c:showCatName val="0"/>
          <c:showSerName val="0"/>
          <c:showPercent val="0"/>
          <c:showBubbleSize val="0"/>
        </c:dLbls>
        <c:marker val="1"/>
        <c:smooth val="0"/>
        <c:axId val="95697920"/>
        <c:axId val="95712384"/>
      </c:lineChart>
      <c:dateAx>
        <c:axId val="95697920"/>
        <c:scaling>
          <c:orientation val="minMax"/>
        </c:scaling>
        <c:delete val="1"/>
        <c:axPos val="b"/>
        <c:numFmt formatCode="ge" sourceLinked="1"/>
        <c:majorTickMark val="none"/>
        <c:minorTickMark val="none"/>
        <c:tickLblPos val="none"/>
        <c:crossAx val="95712384"/>
        <c:crosses val="autoZero"/>
        <c:auto val="1"/>
        <c:lblOffset val="100"/>
        <c:baseTimeUnit val="years"/>
      </c:dateAx>
      <c:valAx>
        <c:axId val="95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82.94</c:v>
                </c:pt>
                <c:pt idx="1">
                  <c:v>82.79</c:v>
                </c:pt>
                <c:pt idx="2">
                  <c:v>80.5</c:v>
                </c:pt>
                <c:pt idx="3">
                  <c:v>77.88</c:v>
                </c:pt>
                <c:pt idx="4">
                  <c:v>75.39</c:v>
                </c:pt>
              </c:numCache>
            </c:numRef>
          </c:val>
        </c:ser>
        <c:dLbls>
          <c:showLegendKey val="0"/>
          <c:showVal val="0"/>
          <c:showCatName val="0"/>
          <c:showSerName val="0"/>
          <c:showPercent val="0"/>
          <c:showBubbleSize val="0"/>
        </c:dLbls>
        <c:gapWidth val="150"/>
        <c:axId val="94295936"/>
        <c:axId val="94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95936"/>
        <c:axId val="94117888"/>
      </c:lineChart>
      <c:dateAx>
        <c:axId val="94295936"/>
        <c:scaling>
          <c:orientation val="minMax"/>
        </c:scaling>
        <c:delete val="1"/>
        <c:axPos val="b"/>
        <c:numFmt formatCode="ge" sourceLinked="1"/>
        <c:majorTickMark val="none"/>
        <c:minorTickMark val="none"/>
        <c:tickLblPos val="none"/>
        <c:crossAx val="94117888"/>
        <c:crosses val="autoZero"/>
        <c:auto val="1"/>
        <c:lblOffset val="100"/>
        <c:baseTimeUnit val="years"/>
      </c:dateAx>
      <c:valAx>
        <c:axId val="94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52192"/>
        <c:axId val="94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52192"/>
        <c:axId val="94154112"/>
      </c:lineChart>
      <c:dateAx>
        <c:axId val="94152192"/>
        <c:scaling>
          <c:orientation val="minMax"/>
        </c:scaling>
        <c:delete val="1"/>
        <c:axPos val="b"/>
        <c:numFmt formatCode="ge" sourceLinked="1"/>
        <c:majorTickMark val="none"/>
        <c:minorTickMark val="none"/>
        <c:tickLblPos val="none"/>
        <c:crossAx val="94154112"/>
        <c:crosses val="autoZero"/>
        <c:auto val="1"/>
        <c:lblOffset val="100"/>
        <c:baseTimeUnit val="years"/>
      </c:dateAx>
      <c:valAx>
        <c:axId val="94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15648"/>
        <c:axId val="943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15648"/>
        <c:axId val="94317568"/>
      </c:lineChart>
      <c:dateAx>
        <c:axId val="94315648"/>
        <c:scaling>
          <c:orientation val="minMax"/>
        </c:scaling>
        <c:delete val="1"/>
        <c:axPos val="b"/>
        <c:numFmt formatCode="ge" sourceLinked="1"/>
        <c:majorTickMark val="none"/>
        <c:minorTickMark val="none"/>
        <c:tickLblPos val="none"/>
        <c:crossAx val="94317568"/>
        <c:crosses val="autoZero"/>
        <c:auto val="1"/>
        <c:lblOffset val="100"/>
        <c:baseTimeUnit val="years"/>
      </c:dateAx>
      <c:valAx>
        <c:axId val="943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66336"/>
        <c:axId val="954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66336"/>
        <c:axId val="95421184"/>
      </c:lineChart>
      <c:dateAx>
        <c:axId val="94366336"/>
        <c:scaling>
          <c:orientation val="minMax"/>
        </c:scaling>
        <c:delete val="1"/>
        <c:axPos val="b"/>
        <c:numFmt formatCode="ge" sourceLinked="1"/>
        <c:majorTickMark val="none"/>
        <c:minorTickMark val="none"/>
        <c:tickLblPos val="none"/>
        <c:crossAx val="95421184"/>
        <c:crosses val="autoZero"/>
        <c:auto val="1"/>
        <c:lblOffset val="100"/>
        <c:baseTimeUnit val="years"/>
      </c:dateAx>
      <c:valAx>
        <c:axId val="954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43584"/>
        <c:axId val="95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43584"/>
        <c:axId val="95466240"/>
      </c:lineChart>
      <c:dateAx>
        <c:axId val="95443584"/>
        <c:scaling>
          <c:orientation val="minMax"/>
        </c:scaling>
        <c:delete val="1"/>
        <c:axPos val="b"/>
        <c:numFmt formatCode="ge" sourceLinked="1"/>
        <c:majorTickMark val="none"/>
        <c:minorTickMark val="none"/>
        <c:tickLblPos val="none"/>
        <c:crossAx val="95466240"/>
        <c:crosses val="autoZero"/>
        <c:auto val="1"/>
        <c:lblOffset val="100"/>
        <c:baseTimeUnit val="years"/>
      </c:dateAx>
      <c:valAx>
        <c:axId val="95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1236.8900000000001</c:v>
                </c:pt>
                <c:pt idx="1">
                  <c:v>1149.3</c:v>
                </c:pt>
                <c:pt idx="2">
                  <c:v>1143.03</c:v>
                </c:pt>
                <c:pt idx="3">
                  <c:v>1071.3399999999999</c:v>
                </c:pt>
                <c:pt idx="4">
                  <c:v>1025.6099999999999</c:v>
                </c:pt>
              </c:numCache>
            </c:numRef>
          </c:val>
        </c:ser>
        <c:dLbls>
          <c:showLegendKey val="0"/>
          <c:showVal val="0"/>
          <c:showCatName val="0"/>
          <c:showSerName val="0"/>
          <c:showPercent val="0"/>
          <c:showBubbleSize val="0"/>
        </c:dLbls>
        <c:gapWidth val="150"/>
        <c:axId val="95475968"/>
        <c:axId val="95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1169.45</c:v>
                </c:pt>
                <c:pt idx="1">
                  <c:v>1165.25</c:v>
                </c:pt>
                <c:pt idx="2">
                  <c:v>1079.06</c:v>
                </c:pt>
                <c:pt idx="3">
                  <c:v>1040.8900000000001</c:v>
                </c:pt>
                <c:pt idx="4">
                  <c:v>929.81</c:v>
                </c:pt>
              </c:numCache>
            </c:numRef>
          </c:val>
          <c:smooth val="0"/>
        </c:ser>
        <c:dLbls>
          <c:showLegendKey val="0"/>
          <c:showVal val="0"/>
          <c:showCatName val="0"/>
          <c:showSerName val="0"/>
          <c:showPercent val="0"/>
          <c:showBubbleSize val="0"/>
        </c:dLbls>
        <c:marker val="1"/>
        <c:smooth val="0"/>
        <c:axId val="95475968"/>
        <c:axId val="95506816"/>
      </c:lineChart>
      <c:dateAx>
        <c:axId val="95475968"/>
        <c:scaling>
          <c:orientation val="minMax"/>
        </c:scaling>
        <c:delete val="1"/>
        <c:axPos val="b"/>
        <c:numFmt formatCode="ge" sourceLinked="1"/>
        <c:majorTickMark val="none"/>
        <c:minorTickMark val="none"/>
        <c:tickLblPos val="none"/>
        <c:crossAx val="95506816"/>
        <c:crosses val="autoZero"/>
        <c:auto val="1"/>
        <c:lblOffset val="100"/>
        <c:baseTimeUnit val="years"/>
      </c:dateAx>
      <c:valAx>
        <c:axId val="95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61.65</c:v>
                </c:pt>
                <c:pt idx="1">
                  <c:v>61.86</c:v>
                </c:pt>
                <c:pt idx="2">
                  <c:v>61.9</c:v>
                </c:pt>
                <c:pt idx="3">
                  <c:v>63.18</c:v>
                </c:pt>
                <c:pt idx="4">
                  <c:v>62.85</c:v>
                </c:pt>
              </c:numCache>
            </c:numRef>
          </c:val>
        </c:ser>
        <c:dLbls>
          <c:showLegendKey val="0"/>
          <c:showVal val="0"/>
          <c:showCatName val="0"/>
          <c:showSerName val="0"/>
          <c:showPercent val="0"/>
          <c:showBubbleSize val="0"/>
        </c:dLbls>
        <c:gapWidth val="150"/>
        <c:axId val="95540352"/>
        <c:axId val="955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76.069999999999993</c:v>
                </c:pt>
                <c:pt idx="1">
                  <c:v>73.010000000000005</c:v>
                </c:pt>
                <c:pt idx="2">
                  <c:v>78.25</c:v>
                </c:pt>
                <c:pt idx="3">
                  <c:v>78.38</c:v>
                </c:pt>
                <c:pt idx="4">
                  <c:v>78.44</c:v>
                </c:pt>
              </c:numCache>
            </c:numRef>
          </c:val>
          <c:smooth val="0"/>
        </c:ser>
        <c:dLbls>
          <c:showLegendKey val="0"/>
          <c:showVal val="0"/>
          <c:showCatName val="0"/>
          <c:showSerName val="0"/>
          <c:showPercent val="0"/>
          <c:showBubbleSize val="0"/>
        </c:dLbls>
        <c:marker val="1"/>
        <c:smooth val="0"/>
        <c:axId val="95540352"/>
        <c:axId val="95542272"/>
      </c:lineChart>
      <c:dateAx>
        <c:axId val="95540352"/>
        <c:scaling>
          <c:orientation val="minMax"/>
        </c:scaling>
        <c:delete val="1"/>
        <c:axPos val="b"/>
        <c:numFmt formatCode="ge" sourceLinked="1"/>
        <c:majorTickMark val="none"/>
        <c:minorTickMark val="none"/>
        <c:tickLblPos val="none"/>
        <c:crossAx val="95542272"/>
        <c:crosses val="autoZero"/>
        <c:auto val="1"/>
        <c:lblOffset val="100"/>
        <c:baseTimeUnit val="years"/>
      </c:dateAx>
      <c:valAx>
        <c:axId val="955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145.44</c:v>
                </c:pt>
                <c:pt idx="1">
                  <c:v>144.30000000000001</c:v>
                </c:pt>
                <c:pt idx="2">
                  <c:v>144.18</c:v>
                </c:pt>
                <c:pt idx="3">
                  <c:v>151.56</c:v>
                </c:pt>
                <c:pt idx="4">
                  <c:v>167.46</c:v>
                </c:pt>
              </c:numCache>
            </c:numRef>
          </c:val>
        </c:ser>
        <c:dLbls>
          <c:showLegendKey val="0"/>
          <c:showVal val="0"/>
          <c:showCatName val="0"/>
          <c:showSerName val="0"/>
          <c:showPercent val="0"/>
          <c:showBubbleSize val="0"/>
        </c:dLbls>
        <c:gapWidth val="150"/>
        <c:axId val="95633408"/>
        <c:axId val="956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158.19999999999999</c:v>
                </c:pt>
                <c:pt idx="1">
                  <c:v>145.32</c:v>
                </c:pt>
                <c:pt idx="2">
                  <c:v>143.22</c:v>
                </c:pt>
                <c:pt idx="3">
                  <c:v>144.15</c:v>
                </c:pt>
                <c:pt idx="4">
                  <c:v>151.31</c:v>
                </c:pt>
              </c:numCache>
            </c:numRef>
          </c:val>
          <c:smooth val="0"/>
        </c:ser>
        <c:dLbls>
          <c:showLegendKey val="0"/>
          <c:showVal val="0"/>
          <c:showCatName val="0"/>
          <c:showSerName val="0"/>
          <c:showPercent val="0"/>
          <c:showBubbleSize val="0"/>
        </c:dLbls>
        <c:marker val="1"/>
        <c:smooth val="0"/>
        <c:axId val="95633408"/>
        <c:axId val="95635328"/>
      </c:lineChart>
      <c:dateAx>
        <c:axId val="95633408"/>
        <c:scaling>
          <c:orientation val="minMax"/>
        </c:scaling>
        <c:delete val="1"/>
        <c:axPos val="b"/>
        <c:numFmt formatCode="ge" sourceLinked="1"/>
        <c:majorTickMark val="none"/>
        <c:minorTickMark val="none"/>
        <c:tickLblPos val="none"/>
        <c:crossAx val="95635328"/>
        <c:crosses val="autoZero"/>
        <c:auto val="1"/>
        <c:lblOffset val="100"/>
        <c:baseTimeUnit val="years"/>
      </c:dateAx>
      <c:valAx>
        <c:axId val="95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刈谷市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148669</v>
      </c>
      <c r="AM8" s="47"/>
      <c r="AN8" s="47"/>
      <c r="AO8" s="47"/>
      <c r="AP8" s="47"/>
      <c r="AQ8" s="47"/>
      <c r="AR8" s="47"/>
      <c r="AS8" s="47"/>
      <c r="AT8" s="43">
        <f>データ!S6</f>
        <v>50.39</v>
      </c>
      <c r="AU8" s="43"/>
      <c r="AV8" s="43"/>
      <c r="AW8" s="43"/>
      <c r="AX8" s="43"/>
      <c r="AY8" s="43"/>
      <c r="AZ8" s="43"/>
      <c r="BA8" s="43"/>
      <c r="BB8" s="43">
        <f>データ!T6</f>
        <v>2950.37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91.05</v>
      </c>
      <c r="Q10" s="43"/>
      <c r="R10" s="43"/>
      <c r="S10" s="43"/>
      <c r="T10" s="43"/>
      <c r="U10" s="43"/>
      <c r="V10" s="43"/>
      <c r="W10" s="43">
        <f>データ!P6</f>
        <v>82.07</v>
      </c>
      <c r="X10" s="43"/>
      <c r="Y10" s="43"/>
      <c r="Z10" s="43"/>
      <c r="AA10" s="43"/>
      <c r="AB10" s="43"/>
      <c r="AC10" s="43"/>
      <c r="AD10" s="47">
        <f>データ!Q6</f>
        <v>1620</v>
      </c>
      <c r="AE10" s="47"/>
      <c r="AF10" s="47"/>
      <c r="AG10" s="47"/>
      <c r="AH10" s="47"/>
      <c r="AI10" s="47"/>
      <c r="AJ10" s="47"/>
      <c r="AK10" s="2"/>
      <c r="AL10" s="47">
        <f>データ!U6</f>
        <v>135136</v>
      </c>
      <c r="AM10" s="47"/>
      <c r="AN10" s="47"/>
      <c r="AO10" s="47"/>
      <c r="AP10" s="47"/>
      <c r="AQ10" s="47"/>
      <c r="AR10" s="47"/>
      <c r="AS10" s="47"/>
      <c r="AT10" s="43">
        <f>データ!V6</f>
        <v>21.93</v>
      </c>
      <c r="AU10" s="43"/>
      <c r="AV10" s="43"/>
      <c r="AW10" s="43"/>
      <c r="AX10" s="43"/>
      <c r="AY10" s="43"/>
      <c r="AZ10" s="43"/>
      <c r="BA10" s="43"/>
      <c r="BB10" s="43">
        <f>データ!W6</f>
        <v>6162.15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232106</v>
      </c>
      <c r="D6" s="31">
        <f t="shared" si="3"/>
        <v>47</v>
      </c>
      <c r="E6" s="31">
        <f t="shared" si="3"/>
        <v>17</v>
      </c>
      <c r="F6" s="31">
        <f t="shared" si="3"/>
        <v>1</v>
      </c>
      <c r="G6" s="31">
        <f t="shared" si="3"/>
        <v>0</v>
      </c>
      <c r="H6" s="31" t="str">
        <f t="shared" si="3"/>
        <v>愛知県　刈谷市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91.05</v>
      </c>
      <c r="P6" s="32">
        <f t="shared" si="3"/>
        <v>82.07</v>
      </c>
      <c r="Q6" s="32">
        <f t="shared" si="3"/>
        <v>1620</v>
      </c>
      <c r="R6" s="32">
        <f t="shared" si="3"/>
        <v>148669</v>
      </c>
      <c r="S6" s="32">
        <f t="shared" si="3"/>
        <v>50.39</v>
      </c>
      <c r="T6" s="32">
        <f t="shared" si="3"/>
        <v>2950.37</v>
      </c>
      <c r="U6" s="32">
        <f t="shared" si="3"/>
        <v>135136</v>
      </c>
      <c r="V6" s="32">
        <f t="shared" si="3"/>
        <v>21.93</v>
      </c>
      <c r="W6" s="32">
        <f t="shared" si="3"/>
        <v>6162.15</v>
      </c>
      <c r="X6" s="33">
        <f>IF(X7="",NA(),X7)</f>
        <v>82.94</v>
      </c>
      <c r="Y6" s="33">
        <f t="shared" ref="Y6:AG6" si="4">IF(Y7="",NA(),Y7)</f>
        <v>82.79</v>
      </c>
      <c r="Z6" s="33">
        <f t="shared" si="4"/>
        <v>80.5</v>
      </c>
      <c r="AA6" s="33">
        <f t="shared" si="4"/>
        <v>77.88</v>
      </c>
      <c r="AB6" s="33">
        <f t="shared" si="4"/>
        <v>75.39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1236.8900000000001</v>
      </c>
      <c r="BF6" s="33">
        <f t="shared" ref="BF6:BN6" si="7">IF(BF7="",NA(),BF7)</f>
        <v>1149.3</v>
      </c>
      <c r="BG6" s="33">
        <f t="shared" si="7"/>
        <v>1143.03</v>
      </c>
      <c r="BH6" s="33">
        <f t="shared" si="7"/>
        <v>1071.3399999999999</v>
      </c>
      <c r="BI6" s="33">
        <f t="shared" si="7"/>
        <v>1025.6099999999999</v>
      </c>
      <c r="BJ6" s="33">
        <f t="shared" si="7"/>
        <v>1169.45</v>
      </c>
      <c r="BK6" s="33">
        <f t="shared" si="7"/>
        <v>1165.25</v>
      </c>
      <c r="BL6" s="33">
        <f t="shared" si="7"/>
        <v>1079.06</v>
      </c>
      <c r="BM6" s="33">
        <f t="shared" si="7"/>
        <v>1040.8900000000001</v>
      </c>
      <c r="BN6" s="33">
        <f t="shared" si="7"/>
        <v>929.81</v>
      </c>
      <c r="BO6" s="32" t="str">
        <f>IF(BO7="","",IF(BO7="-","【-】","【"&amp;SUBSTITUTE(TEXT(BO7,"#,##0.00"),"-","△")&amp;"】"))</f>
        <v>【776.35】</v>
      </c>
      <c r="BP6" s="33">
        <f>IF(BP7="",NA(),BP7)</f>
        <v>61.65</v>
      </c>
      <c r="BQ6" s="33">
        <f t="shared" ref="BQ6:BY6" si="8">IF(BQ7="",NA(),BQ7)</f>
        <v>61.86</v>
      </c>
      <c r="BR6" s="33">
        <f t="shared" si="8"/>
        <v>61.9</v>
      </c>
      <c r="BS6" s="33">
        <f t="shared" si="8"/>
        <v>63.18</v>
      </c>
      <c r="BT6" s="33">
        <f t="shared" si="8"/>
        <v>62.85</v>
      </c>
      <c r="BU6" s="33">
        <f t="shared" si="8"/>
        <v>76.069999999999993</v>
      </c>
      <c r="BV6" s="33">
        <f t="shared" si="8"/>
        <v>73.010000000000005</v>
      </c>
      <c r="BW6" s="33">
        <f t="shared" si="8"/>
        <v>78.25</v>
      </c>
      <c r="BX6" s="33">
        <f t="shared" si="8"/>
        <v>78.38</v>
      </c>
      <c r="BY6" s="33">
        <f t="shared" si="8"/>
        <v>78.44</v>
      </c>
      <c r="BZ6" s="32" t="str">
        <f>IF(BZ7="","",IF(BZ7="-","【-】","【"&amp;SUBSTITUTE(TEXT(BZ7,"#,##0.00"),"-","△")&amp;"】"))</f>
        <v>【96.57】</v>
      </c>
      <c r="CA6" s="33">
        <f>IF(CA7="",NA(),CA7)</f>
        <v>145.44</v>
      </c>
      <c r="CB6" s="33">
        <f t="shared" ref="CB6:CJ6" si="9">IF(CB7="",NA(),CB7)</f>
        <v>144.30000000000001</v>
      </c>
      <c r="CC6" s="33">
        <f t="shared" si="9"/>
        <v>144.18</v>
      </c>
      <c r="CD6" s="33">
        <f t="shared" si="9"/>
        <v>151.56</v>
      </c>
      <c r="CE6" s="33">
        <f t="shared" si="9"/>
        <v>167.46</v>
      </c>
      <c r="CF6" s="33">
        <f t="shared" si="9"/>
        <v>158.19999999999999</v>
      </c>
      <c r="CG6" s="33">
        <f t="shared" si="9"/>
        <v>145.32</v>
      </c>
      <c r="CH6" s="33">
        <f t="shared" si="9"/>
        <v>143.22</v>
      </c>
      <c r="CI6" s="33">
        <f t="shared" si="9"/>
        <v>144.15</v>
      </c>
      <c r="CJ6" s="33">
        <f t="shared" si="9"/>
        <v>151.31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49.87</v>
      </c>
      <c r="CR6" s="33" t="str">
        <f t="shared" si="10"/>
        <v>-</v>
      </c>
      <c r="CS6" s="33" t="str">
        <f t="shared" si="10"/>
        <v>-</v>
      </c>
      <c r="CT6" s="33" t="str">
        <f t="shared" si="10"/>
        <v>-</v>
      </c>
      <c r="CU6" s="33" t="str">
        <f t="shared" si="10"/>
        <v>-</v>
      </c>
      <c r="CV6" s="32" t="str">
        <f>IF(CV7="","",IF(CV7="-","【-】","【"&amp;SUBSTITUTE(TEXT(CV7,"#,##0.00"),"-","△")&amp;"】"))</f>
        <v>【60.35】</v>
      </c>
      <c r="CW6" s="33">
        <f>IF(CW7="",NA(),CW7)</f>
        <v>79.38</v>
      </c>
      <c r="CX6" s="33">
        <f t="shared" ref="CX6:DF6" si="11">IF(CX7="",NA(),CX7)</f>
        <v>79.849999999999994</v>
      </c>
      <c r="CY6" s="33">
        <f t="shared" si="11"/>
        <v>80.37</v>
      </c>
      <c r="CZ6" s="33">
        <f t="shared" si="11"/>
        <v>80.84</v>
      </c>
      <c r="DA6" s="33">
        <f t="shared" si="11"/>
        <v>81.23</v>
      </c>
      <c r="DB6" s="33">
        <f t="shared" si="11"/>
        <v>87.01</v>
      </c>
      <c r="DC6" s="33">
        <f t="shared" si="11"/>
        <v>87.51</v>
      </c>
      <c r="DD6" s="33">
        <f t="shared" si="11"/>
        <v>86.09</v>
      </c>
      <c r="DE6" s="33">
        <f t="shared" si="11"/>
        <v>86.44</v>
      </c>
      <c r="DF6" s="33">
        <f t="shared" si="11"/>
        <v>87.79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3">
        <f t="shared" ref="EE6:EM6" si="14">IF(EE7="",NA(),EE7)</f>
        <v>0.13</v>
      </c>
      <c r="EF6" s="33">
        <f t="shared" si="14"/>
        <v>0.11</v>
      </c>
      <c r="EG6" s="33">
        <f t="shared" si="14"/>
        <v>0.1</v>
      </c>
      <c r="EH6" s="33">
        <f t="shared" si="14"/>
        <v>0.08</v>
      </c>
      <c r="EI6" s="33">
        <f t="shared" si="14"/>
        <v>0.04</v>
      </c>
      <c r="EJ6" s="33">
        <f t="shared" si="14"/>
        <v>0.14000000000000001</v>
      </c>
      <c r="EK6" s="33">
        <f t="shared" si="14"/>
        <v>0.13</v>
      </c>
      <c r="EL6" s="33">
        <f t="shared" si="14"/>
        <v>0.13</v>
      </c>
      <c r="EM6" s="33">
        <f t="shared" si="14"/>
        <v>7.0000000000000007E-2</v>
      </c>
      <c r="EN6" s="32" t="str">
        <f>IF(EN7="","",IF(EN7="-","【-】","【"&amp;SUBSTITUTE(TEXT(EN7,"#,##0.00"),"-","△")&amp;"】"))</f>
        <v>【0.17】</v>
      </c>
    </row>
    <row r="7" spans="1:144" s="34" customFormat="1">
      <c r="A7" s="26"/>
      <c r="B7" s="35">
        <v>2014</v>
      </c>
      <c r="C7" s="35">
        <v>232106</v>
      </c>
      <c r="D7" s="35">
        <v>47</v>
      </c>
      <c r="E7" s="35">
        <v>17</v>
      </c>
      <c r="F7" s="35">
        <v>1</v>
      </c>
      <c r="G7" s="35">
        <v>0</v>
      </c>
      <c r="H7" s="35" t="s">
        <v>96</v>
      </c>
      <c r="I7" s="35" t="s">
        <v>97</v>
      </c>
      <c r="J7" s="35" t="s">
        <v>98</v>
      </c>
      <c r="K7" s="35" t="s">
        <v>99</v>
      </c>
      <c r="L7" s="35" t="s">
        <v>100</v>
      </c>
      <c r="M7" s="36" t="s">
        <v>101</v>
      </c>
      <c r="N7" s="36" t="s">
        <v>102</v>
      </c>
      <c r="O7" s="36">
        <v>91.05</v>
      </c>
      <c r="P7" s="36">
        <v>82.07</v>
      </c>
      <c r="Q7" s="36">
        <v>1620</v>
      </c>
      <c r="R7" s="36">
        <v>148669</v>
      </c>
      <c r="S7" s="36">
        <v>50.39</v>
      </c>
      <c r="T7" s="36">
        <v>2950.37</v>
      </c>
      <c r="U7" s="36">
        <v>135136</v>
      </c>
      <c r="V7" s="36">
        <v>21.93</v>
      </c>
      <c r="W7" s="36">
        <v>6162.15</v>
      </c>
      <c r="X7" s="36">
        <v>82.94</v>
      </c>
      <c r="Y7" s="36">
        <v>82.79</v>
      </c>
      <c r="Z7" s="36">
        <v>80.5</v>
      </c>
      <c r="AA7" s="36">
        <v>77.88</v>
      </c>
      <c r="AB7" s="36">
        <v>75.39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1236.8900000000001</v>
      </c>
      <c r="BF7" s="36">
        <v>1149.3</v>
      </c>
      <c r="BG7" s="36">
        <v>1143.03</v>
      </c>
      <c r="BH7" s="36">
        <v>1071.3399999999999</v>
      </c>
      <c r="BI7" s="36">
        <v>1025.6099999999999</v>
      </c>
      <c r="BJ7" s="36">
        <v>1169.45</v>
      </c>
      <c r="BK7" s="36">
        <v>1165.25</v>
      </c>
      <c r="BL7" s="36">
        <v>1079.06</v>
      </c>
      <c r="BM7" s="36">
        <v>1040.8900000000001</v>
      </c>
      <c r="BN7" s="36">
        <v>929.81</v>
      </c>
      <c r="BO7" s="36">
        <v>776.35</v>
      </c>
      <c r="BP7" s="36">
        <v>61.65</v>
      </c>
      <c r="BQ7" s="36">
        <v>61.86</v>
      </c>
      <c r="BR7" s="36">
        <v>61.9</v>
      </c>
      <c r="BS7" s="36">
        <v>63.18</v>
      </c>
      <c r="BT7" s="36">
        <v>62.85</v>
      </c>
      <c r="BU7" s="36">
        <v>76.069999999999993</v>
      </c>
      <c r="BV7" s="36">
        <v>73.010000000000005</v>
      </c>
      <c r="BW7" s="36">
        <v>78.25</v>
      </c>
      <c r="BX7" s="36">
        <v>78.38</v>
      </c>
      <c r="BY7" s="36">
        <v>78.44</v>
      </c>
      <c r="BZ7" s="36">
        <v>96.57</v>
      </c>
      <c r="CA7" s="36">
        <v>145.44</v>
      </c>
      <c r="CB7" s="36">
        <v>144.30000000000001</v>
      </c>
      <c r="CC7" s="36">
        <v>144.18</v>
      </c>
      <c r="CD7" s="36">
        <v>151.56</v>
      </c>
      <c r="CE7" s="36">
        <v>167.46</v>
      </c>
      <c r="CF7" s="36">
        <v>158.19999999999999</v>
      </c>
      <c r="CG7" s="36">
        <v>145.32</v>
      </c>
      <c r="CH7" s="36">
        <v>143.22</v>
      </c>
      <c r="CI7" s="36">
        <v>144.15</v>
      </c>
      <c r="CJ7" s="36">
        <v>151.31</v>
      </c>
      <c r="CK7" s="36">
        <v>142.28</v>
      </c>
      <c r="CL7" s="36" t="s">
        <v>101</v>
      </c>
      <c r="CM7" s="36" t="s">
        <v>101</v>
      </c>
      <c r="CN7" s="36" t="s">
        <v>101</v>
      </c>
      <c r="CO7" s="36" t="s">
        <v>101</v>
      </c>
      <c r="CP7" s="36" t="s">
        <v>101</v>
      </c>
      <c r="CQ7" s="36">
        <v>49.87</v>
      </c>
      <c r="CR7" s="36" t="s">
        <v>101</v>
      </c>
      <c r="CS7" s="36" t="s">
        <v>101</v>
      </c>
      <c r="CT7" s="36" t="s">
        <v>101</v>
      </c>
      <c r="CU7" s="36" t="s">
        <v>101</v>
      </c>
      <c r="CV7" s="36">
        <v>60.35</v>
      </c>
      <c r="CW7" s="36">
        <v>79.38</v>
      </c>
      <c r="CX7" s="36">
        <v>79.849999999999994</v>
      </c>
      <c r="CY7" s="36">
        <v>80.37</v>
      </c>
      <c r="CZ7" s="36">
        <v>80.84</v>
      </c>
      <c r="DA7" s="36">
        <v>81.23</v>
      </c>
      <c r="DB7" s="36">
        <v>87.01</v>
      </c>
      <c r="DC7" s="36">
        <v>87.51</v>
      </c>
      <c r="DD7" s="36">
        <v>86.09</v>
      </c>
      <c r="DE7" s="36">
        <v>86.44</v>
      </c>
      <c r="DF7" s="36">
        <v>87.79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v>
      </c>
      <c r="EE7" s="36">
        <v>0.13</v>
      </c>
      <c r="EF7" s="36">
        <v>0.11</v>
      </c>
      <c r="EG7" s="36">
        <v>0.1</v>
      </c>
      <c r="EH7" s="36">
        <v>0.08</v>
      </c>
      <c r="EI7" s="36">
        <v>0.04</v>
      </c>
      <c r="EJ7" s="36">
        <v>0.14000000000000001</v>
      </c>
      <c r="EK7" s="36">
        <v>0.13</v>
      </c>
      <c r="EL7" s="36">
        <v>0.13</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2016-02-03T08:53:18Z</dcterms:created>
  <dcterms:modified xsi:type="dcterms:W3CDTF">2016-02-25T04:19:25Z</dcterms:modified>
</cp:coreProperties>
</file>