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AD10" i="4" s="1"/>
  <c r="P6" i="5"/>
  <c r="O6" i="5"/>
  <c r="N6" i="5"/>
  <c r="I10" i="4" s="1"/>
  <c r="M6" i="5"/>
  <c r="B10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W10" i="4"/>
  <c r="P10" i="4"/>
  <c r="BB8" i="4"/>
  <c r="AT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<sst xmlns="http://schemas.openxmlformats.org/spreadsheetml/2006/main" count="225" uniqueCount="109">
  <si>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</si>
  <si>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</si>
  <si>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</si>
  <si>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</si>
  <si>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</si>
  <si>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</si>
  <si>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</si>
  <si>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</si>
  <si>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</si>
  <si>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</si>
  <si>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</si>
  <si>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</si>
  <si>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</si>
  <si>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</si>
  <si>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</si>
  <si>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</si>
  <si>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</si>
  <si>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</si>
  <si>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</si>
  <si>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</si>
  <si>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</si>
  <si>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</si>
  <si>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</si>
  <si>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</si>
  <si>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</si>
  <si>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</si>
  <si>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</si>
  <si>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</si>
  <si>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</si>
  <si>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</si>
  <si>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</si>
  <si>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</si>
  <si>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</si>
  <si>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</si>
  <si>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</si>
  <si>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</si>
  <si>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</si>
  <si>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</si>
  <si>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</si>
  <si>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</si>
  <si>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</si>
  <si>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</si>
  <si>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</si>
  <si>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</si>
  <si>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</si>
  <si>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</si>
  <si>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</si>
  <si>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</si>
  <si>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</si>
  <si>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</si>
  <si>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</si>
  <si>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</si>
  <si>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</si>
  <si>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</si>
  <si>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</si>
  <si>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</si>
  <si>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</si>
  <si>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</si>
  <si>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</si>
  <si>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</si>
  <si>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</si>
  <si>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</si>
  <si>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</si>
  <si>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</si>
  <si>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</si>
  <si>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</si>
  <si>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</si>
  <si>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</si>
  <si>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</si>
  <si>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</si>
  <si>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</si>
  <si>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</si>
  <si>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</si>
  <si>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</si>
  <si>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</si>
  <si>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</si>
  <si>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</si>
  <si>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</si>
  <si>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</si>
  <si>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</si>
  <si>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</si>
  <si>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</si>
  <si>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</si>
  <si>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</si>
  <si>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</si>
  <si>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</si>
  <si>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</si>
  <si>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</si>
  <si>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</si>
  <si>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</si>
  <si>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</si>
  <si>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</si>
  <si>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</si>
  <si>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</si>
  <si>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</si>
  <si>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</si>
  <si>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知多市</t>
  </si>
  <si>
    <t>法適用</t>
  </si>
  <si>
    <t>下水道事業</t>
  </si>
  <si>
    <t>特定環境保全公共下水道</t>
  </si>
  <si>
    <t>D1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</si>
  <si>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</si>
  <si>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</si>
  <si>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</si>
  <si>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</si>
  <si>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</si>
  <si>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</si>
  <si>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特定環境保全公共下水道事業は、公共下水道事業と同一の会計・汚水処理場により、同一経営方針の下、両者一体として事業経営しています。
　特別な取扱いはしていないため、各指数は若干異なりますが分析結果は共通なものとなりますので、公共下水道事業の経営比較分析表の分析欄をご覧ください。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6" eb="18">
      <t>コウキョウ</t>
    </rPh>
    <rPh sb="18" eb="21">
      <t>ゲスイドウ</t>
    </rPh>
    <rPh sb="21" eb="23">
      <t>ジギョウ</t>
    </rPh>
    <rPh sb="24" eb="26">
      <t>ドウイツ</t>
    </rPh>
    <rPh sb="27" eb="29">
      <t>カイケイ</t>
    </rPh>
    <rPh sb="30" eb="32">
      <t>オスイ</t>
    </rPh>
    <rPh sb="32" eb="35">
      <t>ショリジョウ</t>
    </rPh>
    <rPh sb="39" eb="41">
      <t>ドウイツ</t>
    </rPh>
    <rPh sb="41" eb="43">
      <t>ケイエイ</t>
    </rPh>
    <rPh sb="43" eb="45">
      <t>ホウシン</t>
    </rPh>
    <rPh sb="46" eb="47">
      <t>モト</t>
    </rPh>
    <rPh sb="48" eb="50">
      <t>リョウシャ</t>
    </rPh>
    <rPh sb="50" eb="52">
      <t>イッタイ</t>
    </rPh>
    <rPh sb="55" eb="57">
      <t>ジギョウ</t>
    </rPh>
    <rPh sb="57" eb="59">
      <t>ケイエイ</t>
    </rPh>
    <rPh sb="67" eb="69">
      <t>トクベツ</t>
    </rPh>
    <rPh sb="70" eb="72">
      <t>トリアツカ</t>
    </rPh>
    <rPh sb="82" eb="85">
      <t>カクシスウ</t>
    </rPh>
    <rPh sb="86" eb="88">
      <t>ジャッカン</t>
    </rPh>
    <rPh sb="88" eb="89">
      <t>コト</t>
    </rPh>
    <rPh sb="94" eb="96">
      <t>ブンセキ</t>
    </rPh>
    <rPh sb="96" eb="98">
      <t>ケッカ</t>
    </rPh>
    <rPh sb="99" eb="101">
      <t>キョウツウ</t>
    </rPh>
    <rPh sb="112" eb="114">
      <t>コウキョウ</t>
    </rPh>
    <rPh sb="114" eb="117">
      <t>ゲスイドウ</t>
    </rPh>
    <rPh sb="117" eb="119">
      <t>ジギョウ</t>
    </rPh>
    <rPh sb="120" eb="122">
      <t>ケイエイ</t>
    </rPh>
    <rPh sb="122" eb="124">
      <t>ヒカク</t>
    </rPh>
    <rPh sb="124" eb="126">
      <t>ブンセキ</t>
    </rPh>
    <rPh sb="126" eb="127">
      <t>ヒョウ</t>
    </rPh>
    <rPh sb="128" eb="130">
      <t>ブンセキ</t>
    </rPh>
    <rPh sb="130" eb="131">
      <t>ラン</t>
    </rPh>
    <rPh sb="133" eb="134">
      <t>ラン</t>
    </rPh>
    <phoneticPr fontId="4"/>
  </si>
  <si>
    <t>　同上</t>
    <rPh sb="1" eb="3">
      <t>ドウジョウ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</si>
</sst>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22304"/>
        <c:axId val="9472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22304"/>
        <c:axId val="94729344"/>
      </c:lineChart>
      <c:dateAx>
        <c:axId val="9472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29344"/>
        <c:crosses val="autoZero"/>
        <c:auto val="1"/>
        <c:lblOffset val="100"/>
        <c:baseTimeUnit val="years"/>
      </c:dateAx>
      <c:valAx>
        <c:axId val="9472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2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05536"/>
        <c:axId val="9672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35.32</c:v>
                </c:pt>
                <c:pt idx="4">
                  <c:v>38.409999999999997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05536"/>
        <c:axId val="96724096"/>
      </c:lineChart>
      <c:dateAx>
        <c:axId val="9670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24096"/>
        <c:crosses val="autoZero"/>
        <c:auto val="1"/>
        <c:lblOffset val="100"/>
        <c:baseTimeUnit val="years"/>
      </c:dateAx>
      <c:valAx>
        <c:axId val="9672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0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93.9</c:v>
                </c:pt>
                <c:pt idx="1">
                  <c:v>94.11</c:v>
                </c:pt>
                <c:pt idx="2">
                  <c:v>94.1</c:v>
                </c:pt>
                <c:pt idx="3">
                  <c:v>94.22</c:v>
                </c:pt>
                <c:pt idx="4">
                  <c:v>94.56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62112"/>
        <c:axId val="967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85.67</c:v>
                </c:pt>
                <c:pt idx="4">
                  <c:v>86.28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62112"/>
        <c:axId val="96764288"/>
      </c:lineChart>
      <c:dateAx>
        <c:axId val="9676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64288"/>
        <c:crosses val="autoZero"/>
        <c:auto val="1"/>
        <c:lblOffset val="100"/>
        <c:baseTimeUnit val="years"/>
      </c:dateAx>
      <c:valAx>
        <c:axId val="967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6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72.599999999999994</c:v>
                </c:pt>
                <c:pt idx="1">
                  <c:v>72.73</c:v>
                </c:pt>
                <c:pt idx="2">
                  <c:v>71.98</c:v>
                </c:pt>
                <c:pt idx="3">
                  <c:v>70.89</c:v>
                </c:pt>
                <c:pt idx="4">
                  <c:v>74.290000000000006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63648"/>
        <c:axId val="9635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91.52</c:v>
                </c:pt>
                <c:pt idx="2">
                  <c:v>94.73</c:v>
                </c:pt>
                <c:pt idx="3">
                  <c:v>95.21</c:v>
                </c:pt>
                <c:pt idx="4">
                  <c:v>93.62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3648"/>
        <c:axId val="96350976"/>
      </c:lineChart>
      <c:dateAx>
        <c:axId val="9476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50976"/>
        <c:crosses val="autoZero"/>
        <c:auto val="1"/>
        <c:lblOffset val="100"/>
        <c:baseTimeUnit val="years"/>
      </c:dateAx>
      <c:valAx>
        <c:axId val="9635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6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23.47</c:v>
                </c:pt>
                <c:pt idx="1">
                  <c:v>24.85</c:v>
                </c:pt>
                <c:pt idx="2">
                  <c:v>26.23</c:v>
                </c:pt>
                <c:pt idx="3">
                  <c:v>27.59</c:v>
                </c:pt>
                <c:pt idx="4">
                  <c:v>41.39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68896"/>
        <c:axId val="9638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11.43</c:v>
                </c:pt>
                <c:pt idx="1">
                  <c:v>11.86</c:v>
                </c:pt>
                <c:pt idx="2">
                  <c:v>12.99</c:v>
                </c:pt>
                <c:pt idx="3">
                  <c:v>15.12</c:v>
                </c:pt>
                <c:pt idx="4">
                  <c:v>23.33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68896"/>
        <c:axId val="96383360"/>
      </c:lineChart>
      <c:dateAx>
        <c:axId val="9636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83360"/>
        <c:crosses val="autoZero"/>
        <c:auto val="1"/>
        <c:lblOffset val="100"/>
        <c:baseTimeUnit val="years"/>
      </c:dateAx>
      <c:valAx>
        <c:axId val="9638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6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91392"/>
        <c:axId val="9650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1392"/>
        <c:axId val="96501760"/>
      </c:lineChart>
      <c:dateAx>
        <c:axId val="9649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01760"/>
        <c:crosses val="autoZero"/>
        <c:auto val="1"/>
        <c:lblOffset val="100"/>
        <c:baseTimeUnit val="years"/>
      </c:dateAx>
      <c:valAx>
        <c:axId val="9650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9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835.25</c:v>
                </c:pt>
                <c:pt idx="1">
                  <c:v>852.34</c:v>
                </c:pt>
                <c:pt idx="2">
                  <c:v>881.23</c:v>
                </c:pt>
                <c:pt idx="3">
                  <c:v>950.26</c:v>
                </c:pt>
                <c:pt idx="4">
                  <c:v>1027.1600000000001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0432"/>
        <c:axId val="9653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245.23</c:v>
                </c:pt>
                <c:pt idx="1">
                  <c:v>243.86</c:v>
                </c:pt>
                <c:pt idx="2">
                  <c:v>236.15</c:v>
                </c:pt>
                <c:pt idx="3">
                  <c:v>126.87</c:v>
                </c:pt>
                <c:pt idx="4">
                  <c:v>50.43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30432"/>
        <c:axId val="96532352"/>
      </c:lineChart>
      <c:dateAx>
        <c:axId val="9653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32352"/>
        <c:crosses val="autoZero"/>
        <c:auto val="1"/>
        <c:lblOffset val="100"/>
        <c:baseTimeUnit val="years"/>
      </c:dateAx>
      <c:valAx>
        <c:axId val="9653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3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12160.68</c:v>
                </c:pt>
                <c:pt idx="1">
                  <c:v>13614.45</c:v>
                </c:pt>
                <c:pt idx="2">
                  <c:v>11721.35</c:v>
                </c:pt>
                <c:pt idx="3">
                  <c:v>13666.89</c:v>
                </c:pt>
                <c:pt idx="4">
                  <c:v>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57696"/>
        <c:axId val="9657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477.59</c:v>
                </c:pt>
                <c:pt idx="1">
                  <c:v>341.28</c:v>
                </c:pt>
                <c:pt idx="2">
                  <c:v>243.58</c:v>
                </c:pt>
                <c:pt idx="3">
                  <c:v>354.61</c:v>
                </c:pt>
                <c:pt idx="4">
                  <c:v>34.29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57696"/>
        <c:axId val="96576256"/>
      </c:lineChart>
      <c:dateAx>
        <c:axId val="9655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76256"/>
        <c:crosses val="autoZero"/>
        <c:auto val="1"/>
        <c:lblOffset val="100"/>
        <c:baseTimeUnit val="years"/>
      </c:dateAx>
      <c:valAx>
        <c:axId val="9657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5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90080"/>
        <c:axId val="9688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1655.47</c:v>
                </c:pt>
                <c:pt idx="4">
                  <c:v>1504.21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90080"/>
        <c:axId val="96883072"/>
      </c:lineChart>
      <c:dateAx>
        <c:axId val="9659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83072"/>
        <c:crosses val="autoZero"/>
        <c:auto val="1"/>
        <c:lblOffset val="100"/>
        <c:baseTimeUnit val="years"/>
      </c:dateAx>
      <c:valAx>
        <c:axId val="9688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9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62.59</c:v>
                </c:pt>
                <c:pt idx="1">
                  <c:v>66.5</c:v>
                </c:pt>
                <c:pt idx="2">
                  <c:v>68.400000000000006</c:v>
                </c:pt>
                <c:pt idx="3">
                  <c:v>68.19</c:v>
                </c:pt>
                <c:pt idx="4">
                  <c:v>67.06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11744"/>
        <c:axId val="9691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67.92</c:v>
                </c:pt>
                <c:pt idx="4">
                  <c:v>67.41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11744"/>
        <c:axId val="96913664"/>
      </c:lineChart>
      <c:dateAx>
        <c:axId val="9691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13664"/>
        <c:crosses val="autoZero"/>
        <c:auto val="1"/>
        <c:lblOffset val="100"/>
        <c:baseTimeUnit val="years"/>
      </c:dateAx>
      <c:valAx>
        <c:axId val="9691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1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146.19</c:v>
                </c:pt>
                <c:pt idx="1">
                  <c:v>145.41999999999999</c:v>
                </c:pt>
                <c:pt idx="2">
                  <c:v>142.99</c:v>
                </c:pt>
                <c:pt idx="3">
                  <c:v>143.28</c:v>
                </c:pt>
                <c:pt idx="4">
                  <c:v>145.69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85440"/>
        <c:axId val="9668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209.77</c:v>
                </c:pt>
                <c:pt idx="4">
                  <c:v>216.49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85440"/>
        <c:axId val="96687616"/>
      </c:lineChart>
      <c:dateAx>
        <c:axId val="9668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87616"/>
        <c:crosses val="autoZero"/>
        <c:auto val="1"/>
        <c:lblOffset val="100"/>
        <c:baseTimeUnit val="years"/>
      </c:dateAx>
      <c:valAx>
        <c:axId val="9668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8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知多市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85742</v>
      </c>
      <c r="AM8" s="64"/>
      <c r="AN8" s="64"/>
      <c r="AO8" s="64"/>
      <c r="AP8" s="64"/>
      <c r="AQ8" s="64"/>
      <c r="AR8" s="64"/>
      <c r="AS8" s="64"/>
      <c r="AT8" s="63">
        <f>データ!S6</f>
        <v>45.9</v>
      </c>
      <c r="AU8" s="63"/>
      <c r="AV8" s="63"/>
      <c r="AW8" s="63"/>
      <c r="AX8" s="63"/>
      <c r="AY8" s="63"/>
      <c r="AZ8" s="63"/>
      <c r="BA8" s="63"/>
      <c r="BB8" s="63">
        <f>データ!T6</f>
        <v>1868.02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95.86</v>
      </c>
      <c r="J10" s="63"/>
      <c r="K10" s="63"/>
      <c r="L10" s="63"/>
      <c r="M10" s="63"/>
      <c r="N10" s="63"/>
      <c r="O10" s="63"/>
      <c r="P10" s="63">
        <f>データ!O6</f>
        <v>2.1</v>
      </c>
      <c r="Q10" s="63"/>
      <c r="R10" s="63"/>
      <c r="S10" s="63"/>
      <c r="T10" s="63"/>
      <c r="U10" s="63"/>
      <c r="V10" s="63"/>
      <c r="W10" s="63">
        <f>データ!P6</f>
        <v>92.82</v>
      </c>
      <c r="X10" s="63"/>
      <c r="Y10" s="63"/>
      <c r="Z10" s="63"/>
      <c r="AA10" s="63"/>
      <c r="AB10" s="63"/>
      <c r="AC10" s="63"/>
      <c r="AD10" s="64">
        <f>データ!Q6</f>
        <v>2019</v>
      </c>
      <c r="AE10" s="64"/>
      <c r="AF10" s="64"/>
      <c r="AG10" s="64"/>
      <c r="AH10" s="64"/>
      <c r="AI10" s="64"/>
      <c r="AJ10" s="64"/>
      <c r="AK10" s="2"/>
      <c r="AL10" s="64">
        <f>データ!U6</f>
        <v>1801</v>
      </c>
      <c r="AM10" s="64"/>
      <c r="AN10" s="64"/>
      <c r="AO10" s="64"/>
      <c r="AP10" s="64"/>
      <c r="AQ10" s="64"/>
      <c r="AR10" s="64"/>
      <c r="AS10" s="64"/>
      <c r="AT10" s="63">
        <f>データ!V6</f>
        <v>0.8</v>
      </c>
      <c r="AU10" s="63"/>
      <c r="AV10" s="63"/>
      <c r="AW10" s="63"/>
      <c r="AX10" s="63"/>
      <c r="AY10" s="63"/>
      <c r="AZ10" s="63"/>
      <c r="BA10" s="63"/>
      <c r="BB10" s="63">
        <f>データ!W6</f>
        <v>2251.25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232246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愛知県　知多市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D1</v>
      </c>
      <c r="M6" s="32" t="str">
        <f t="shared" si="3"/>
        <v>-</v>
      </c>
      <c r="N6" s="32">
        <f t="shared" si="3"/>
        <v>95.86</v>
      </c>
      <c r="O6" s="32">
        <f t="shared" si="3"/>
        <v>2.1</v>
      </c>
      <c r="P6" s="32">
        <f t="shared" si="3"/>
        <v>92.82</v>
      </c>
      <c r="Q6" s="32">
        <f t="shared" si="3"/>
        <v>2019</v>
      </c>
      <c r="R6" s="32">
        <f t="shared" si="3"/>
        <v>85742</v>
      </c>
      <c r="S6" s="32">
        <f t="shared" si="3"/>
        <v>45.9</v>
      </c>
      <c r="T6" s="32">
        <f t="shared" si="3"/>
        <v>1868.02</v>
      </c>
      <c r="U6" s="32">
        <f t="shared" si="3"/>
        <v>1801</v>
      </c>
      <c r="V6" s="32">
        <f t="shared" si="3"/>
        <v>0.8</v>
      </c>
      <c r="W6" s="32">
        <f t="shared" si="3"/>
        <v>2251.25</v>
      </c>
      <c r="X6" s="33">
        <f>IF(X7="",NA(),X7)</f>
        <v>72.599999999999994</v>
      </c>
      <c r="Y6" s="33">
        <f t="shared" ref="Y6:AG6" si="4">IF(Y7="",NA(),Y7)</f>
        <v>72.73</v>
      </c>
      <c r="Z6" s="33">
        <f t="shared" si="4"/>
        <v>71.98</v>
      </c>
      <c r="AA6" s="33">
        <f t="shared" si="4"/>
        <v>70.89</v>
      </c>
      <c r="AB6" s="33">
        <f t="shared" si="4"/>
        <v>74.290000000000006</v>
      </c>
      <c r="AC6" s="33">
        <f t="shared" si="4"/>
        <v>90.33</v>
      </c>
      <c r="AD6" s="33">
        <f t="shared" si="4"/>
        <v>91.52</v>
      </c>
      <c r="AE6" s="33">
        <f t="shared" si="4"/>
        <v>94.73</v>
      </c>
      <c r="AF6" s="33">
        <f t="shared" si="4"/>
        <v>95.21</v>
      </c>
      <c r="AG6" s="33">
        <f t="shared" si="4"/>
        <v>93.62</v>
      </c>
      <c r="AH6" s="32" t="str">
        <f>IF(AH7="","",IF(AH7="-","【-】","【"&amp;SUBSTITUTE(TEXT(AH7,"#,##0.00"),"-","△")&amp;"】"))</f>
        <v>【99.53】</v>
      </c>
      <c r="AI6" s="33">
        <f>IF(AI7="",NA(),AI7)</f>
        <v>835.25</v>
      </c>
      <c r="AJ6" s="33">
        <f t="shared" ref="AJ6:AR6" si="5">IF(AJ7="",NA(),AJ7)</f>
        <v>852.34</v>
      </c>
      <c r="AK6" s="33">
        <f t="shared" si="5"/>
        <v>881.23</v>
      </c>
      <c r="AL6" s="33">
        <f t="shared" si="5"/>
        <v>950.26</v>
      </c>
      <c r="AM6" s="33">
        <f t="shared" si="5"/>
        <v>1027.1600000000001</v>
      </c>
      <c r="AN6" s="33">
        <f t="shared" si="5"/>
        <v>245.23</v>
      </c>
      <c r="AO6" s="33">
        <f t="shared" si="5"/>
        <v>243.86</v>
      </c>
      <c r="AP6" s="33">
        <f t="shared" si="5"/>
        <v>236.15</v>
      </c>
      <c r="AQ6" s="33">
        <f t="shared" si="5"/>
        <v>126.87</v>
      </c>
      <c r="AR6" s="33">
        <f t="shared" si="5"/>
        <v>50.43</v>
      </c>
      <c r="AS6" s="32" t="str">
        <f>IF(AS7="","",IF(AS7="-","【-】","【"&amp;SUBSTITUTE(TEXT(AS7,"#,##0.00"),"-","△")&amp;"】"))</f>
        <v>【154.95】</v>
      </c>
      <c r="AT6" s="33">
        <f>IF(AT7="",NA(),AT7)</f>
        <v>12160.68</v>
      </c>
      <c r="AU6" s="33">
        <f t="shared" ref="AU6:BC6" si="6">IF(AU7="",NA(),AU7)</f>
        <v>13614.45</v>
      </c>
      <c r="AV6" s="33">
        <f t="shared" si="6"/>
        <v>11721.35</v>
      </c>
      <c r="AW6" s="33">
        <f t="shared" si="6"/>
        <v>13666.89</v>
      </c>
      <c r="AX6" s="33">
        <f t="shared" si="6"/>
        <v>962</v>
      </c>
      <c r="AY6" s="33">
        <f t="shared" si="6"/>
        <v>477.59</v>
      </c>
      <c r="AZ6" s="33">
        <f t="shared" si="6"/>
        <v>341.28</v>
      </c>
      <c r="BA6" s="33">
        <f t="shared" si="6"/>
        <v>243.58</v>
      </c>
      <c r="BB6" s="33">
        <f t="shared" si="6"/>
        <v>354.61</v>
      </c>
      <c r="BC6" s="33">
        <f t="shared" si="6"/>
        <v>34.29</v>
      </c>
      <c r="BD6" s="32" t="str">
        <f>IF(BD7="","",IF(BD7="-","【-】","【"&amp;SUBSTITUTE(TEXT(BD7,"#,##0.00"),"-","△")&amp;"】"))</f>
        <v>【59.45】</v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1655.47</v>
      </c>
      <c r="BN6" s="33">
        <f t="shared" si="7"/>
        <v>1504.21</v>
      </c>
      <c r="BO6" s="32" t="str">
        <f>IF(BO7="","",IF(BO7="-","【-】","【"&amp;SUBSTITUTE(TEXT(BO7,"#,##0.00"),"-","△")&amp;"】"))</f>
        <v>【1,479.31】</v>
      </c>
      <c r="BP6" s="33">
        <f>IF(BP7="",NA(),BP7)</f>
        <v>62.59</v>
      </c>
      <c r="BQ6" s="33">
        <f t="shared" ref="BQ6:BY6" si="8">IF(BQ7="",NA(),BQ7)</f>
        <v>66.5</v>
      </c>
      <c r="BR6" s="33">
        <f t="shared" si="8"/>
        <v>68.400000000000006</v>
      </c>
      <c r="BS6" s="33">
        <f t="shared" si="8"/>
        <v>68.19</v>
      </c>
      <c r="BT6" s="33">
        <f t="shared" si="8"/>
        <v>67.06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67.92</v>
      </c>
      <c r="BY6" s="33">
        <f t="shared" si="8"/>
        <v>67.41</v>
      </c>
      <c r="BZ6" s="32" t="str">
        <f>IF(BZ7="","",IF(BZ7="-","【-】","【"&amp;SUBSTITUTE(TEXT(BZ7,"#,##0.00"),"-","△")&amp;"】"))</f>
        <v>【63.50】</v>
      </c>
      <c r="CA6" s="33">
        <f>IF(CA7="",NA(),CA7)</f>
        <v>146.19</v>
      </c>
      <c r="CB6" s="33">
        <f t="shared" ref="CB6:CJ6" si="9">IF(CB7="",NA(),CB7)</f>
        <v>145.41999999999999</v>
      </c>
      <c r="CC6" s="33">
        <f t="shared" si="9"/>
        <v>142.99</v>
      </c>
      <c r="CD6" s="33">
        <f t="shared" si="9"/>
        <v>143.28</v>
      </c>
      <c r="CE6" s="33">
        <f t="shared" si="9"/>
        <v>145.69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209.77</v>
      </c>
      <c r="CJ6" s="33">
        <f t="shared" si="9"/>
        <v>216.49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35.32</v>
      </c>
      <c r="CU6" s="33">
        <f t="shared" si="10"/>
        <v>38.409999999999997</v>
      </c>
      <c r="CV6" s="32" t="str">
        <f>IF(CV7="","",IF(CV7="-","【-】","【"&amp;SUBSTITUTE(TEXT(CV7,"#,##0.00"),"-","△")&amp;"】"))</f>
        <v>【41.06】</v>
      </c>
      <c r="CW6" s="33">
        <f>IF(CW7="",NA(),CW7)</f>
        <v>93.9</v>
      </c>
      <c r="CX6" s="33">
        <f t="shared" ref="CX6:DF6" si="11">IF(CX7="",NA(),CX7)</f>
        <v>94.11</v>
      </c>
      <c r="CY6" s="33">
        <f t="shared" si="11"/>
        <v>94.1</v>
      </c>
      <c r="CZ6" s="33">
        <f t="shared" si="11"/>
        <v>94.22</v>
      </c>
      <c r="DA6" s="33">
        <f t="shared" si="11"/>
        <v>94.56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85.67</v>
      </c>
      <c r="DF6" s="33">
        <f t="shared" si="11"/>
        <v>86.28</v>
      </c>
      <c r="DG6" s="32" t="str">
        <f>IF(DG7="","",IF(DG7="-","【-】","【"&amp;SUBSTITUTE(TEXT(DG7,"#,##0.00"),"-","△")&amp;"】"))</f>
        <v>【80.39】</v>
      </c>
      <c r="DH6" s="33">
        <f>IF(DH7="",NA(),DH7)</f>
        <v>23.47</v>
      </c>
      <c r="DI6" s="33">
        <f t="shared" ref="DI6:DQ6" si="12">IF(DI7="",NA(),DI7)</f>
        <v>24.85</v>
      </c>
      <c r="DJ6" s="33">
        <f t="shared" si="12"/>
        <v>26.23</v>
      </c>
      <c r="DK6" s="33">
        <f t="shared" si="12"/>
        <v>27.59</v>
      </c>
      <c r="DL6" s="33">
        <f t="shared" si="12"/>
        <v>41.39</v>
      </c>
      <c r="DM6" s="33">
        <f t="shared" si="12"/>
        <v>11.43</v>
      </c>
      <c r="DN6" s="33">
        <f t="shared" si="12"/>
        <v>11.86</v>
      </c>
      <c r="DO6" s="33">
        <f t="shared" si="12"/>
        <v>12.99</v>
      </c>
      <c r="DP6" s="33">
        <f t="shared" si="12"/>
        <v>15.12</v>
      </c>
      <c r="DQ6" s="33">
        <f t="shared" si="12"/>
        <v>23.33</v>
      </c>
      <c r="DR6" s="32" t="str">
        <f>IF(DR7="","",IF(DR7="-","【-】","【"&amp;SUBSTITUTE(TEXT(DR7,"#,##0.00"),"-","△")&amp;"】"))</f>
        <v>【21.63】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232246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95.86</v>
      </c>
      <c r="O7" s="36">
        <v>2.1</v>
      </c>
      <c r="P7" s="36">
        <v>92.82</v>
      </c>
      <c r="Q7" s="36">
        <v>2019</v>
      </c>
      <c r="R7" s="36">
        <v>85742</v>
      </c>
      <c r="S7" s="36">
        <v>45.9</v>
      </c>
      <c r="T7" s="36">
        <v>1868.02</v>
      </c>
      <c r="U7" s="36">
        <v>1801</v>
      </c>
      <c r="V7" s="36">
        <v>0.8</v>
      </c>
      <c r="W7" s="36">
        <v>2251.25</v>
      </c>
      <c r="X7" s="36">
        <v>72.599999999999994</v>
      </c>
      <c r="Y7" s="36">
        <v>72.73</v>
      </c>
      <c r="Z7" s="36">
        <v>71.98</v>
      </c>
      <c r="AA7" s="36">
        <v>70.89</v>
      </c>
      <c r="AB7" s="36">
        <v>74.290000000000006</v>
      </c>
      <c r="AC7" s="36">
        <v>90.33</v>
      </c>
      <c r="AD7" s="36">
        <v>91.52</v>
      </c>
      <c r="AE7" s="36">
        <v>94.73</v>
      </c>
      <c r="AF7" s="36">
        <v>95.21</v>
      </c>
      <c r="AG7" s="36">
        <v>93.62</v>
      </c>
      <c r="AH7" s="36">
        <v>99.53</v>
      </c>
      <c r="AI7" s="36">
        <v>835.25</v>
      </c>
      <c r="AJ7" s="36">
        <v>852.34</v>
      </c>
      <c r="AK7" s="36">
        <v>881.23</v>
      </c>
      <c r="AL7" s="36">
        <v>950.26</v>
      </c>
      <c r="AM7" s="36">
        <v>1027.1600000000001</v>
      </c>
      <c r="AN7" s="36">
        <v>245.23</v>
      </c>
      <c r="AO7" s="36">
        <v>243.86</v>
      </c>
      <c r="AP7" s="36">
        <v>236.15</v>
      </c>
      <c r="AQ7" s="36">
        <v>126.87</v>
      </c>
      <c r="AR7" s="36">
        <v>50.43</v>
      </c>
      <c r="AS7" s="36">
        <v>154.94999999999999</v>
      </c>
      <c r="AT7" s="36">
        <v>12160.68</v>
      </c>
      <c r="AU7" s="36">
        <v>13614.45</v>
      </c>
      <c r="AV7" s="36">
        <v>11721.35</v>
      </c>
      <c r="AW7" s="36">
        <v>13666.89</v>
      </c>
      <c r="AX7" s="36">
        <v>962</v>
      </c>
      <c r="AY7" s="36">
        <v>477.59</v>
      </c>
      <c r="AZ7" s="36">
        <v>341.28</v>
      </c>
      <c r="BA7" s="36">
        <v>243.58</v>
      </c>
      <c r="BB7" s="36">
        <v>354.61</v>
      </c>
      <c r="BC7" s="36">
        <v>34.29</v>
      </c>
      <c r="BD7" s="36">
        <v>59.45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1812.65</v>
      </c>
      <c r="BK7" s="36">
        <v>1764.87</v>
      </c>
      <c r="BL7" s="36">
        <v>1622.51</v>
      </c>
      <c r="BM7" s="36">
        <v>1655.47</v>
      </c>
      <c r="BN7" s="36">
        <v>1504.21</v>
      </c>
      <c r="BO7" s="36">
        <v>1479.31</v>
      </c>
      <c r="BP7" s="36">
        <v>62.59</v>
      </c>
      <c r="BQ7" s="36">
        <v>66.5</v>
      </c>
      <c r="BR7" s="36">
        <v>68.400000000000006</v>
      </c>
      <c r="BS7" s="36">
        <v>68.19</v>
      </c>
      <c r="BT7" s="36">
        <v>67.06</v>
      </c>
      <c r="BU7" s="36">
        <v>59.35</v>
      </c>
      <c r="BV7" s="36">
        <v>60.75</v>
      </c>
      <c r="BW7" s="36">
        <v>62.83</v>
      </c>
      <c r="BX7" s="36">
        <v>67.92</v>
      </c>
      <c r="BY7" s="36">
        <v>67.41</v>
      </c>
      <c r="BZ7" s="36">
        <v>63.5</v>
      </c>
      <c r="CA7" s="36">
        <v>146.19</v>
      </c>
      <c r="CB7" s="36">
        <v>145.41999999999999</v>
      </c>
      <c r="CC7" s="36">
        <v>142.99</v>
      </c>
      <c r="CD7" s="36">
        <v>143.28</v>
      </c>
      <c r="CE7" s="36">
        <v>145.69</v>
      </c>
      <c r="CF7" s="36">
        <v>260.48</v>
      </c>
      <c r="CG7" s="36">
        <v>256</v>
      </c>
      <c r="CH7" s="36">
        <v>250.43</v>
      </c>
      <c r="CI7" s="36">
        <v>209.77</v>
      </c>
      <c r="CJ7" s="36">
        <v>216.49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40.56</v>
      </c>
      <c r="CR7" s="36">
        <v>41.59</v>
      </c>
      <c r="CS7" s="36">
        <v>42.31</v>
      </c>
      <c r="CT7" s="36">
        <v>35.32</v>
      </c>
      <c r="CU7" s="36">
        <v>38.409999999999997</v>
      </c>
      <c r="CV7" s="36">
        <v>41.06</v>
      </c>
      <c r="CW7" s="36">
        <v>93.9</v>
      </c>
      <c r="CX7" s="36">
        <v>94.11</v>
      </c>
      <c r="CY7" s="36">
        <v>94.1</v>
      </c>
      <c r="CZ7" s="36">
        <v>94.22</v>
      </c>
      <c r="DA7" s="36">
        <v>94.56</v>
      </c>
      <c r="DB7" s="36">
        <v>79.88</v>
      </c>
      <c r="DC7" s="36">
        <v>80.47</v>
      </c>
      <c r="DD7" s="36">
        <v>81.3</v>
      </c>
      <c r="DE7" s="36">
        <v>85.67</v>
      </c>
      <c r="DF7" s="36">
        <v>86.28</v>
      </c>
      <c r="DG7" s="36">
        <v>80.39</v>
      </c>
      <c r="DH7" s="36">
        <v>23.47</v>
      </c>
      <c r="DI7" s="36">
        <v>24.85</v>
      </c>
      <c r="DJ7" s="36">
        <v>26.23</v>
      </c>
      <c r="DK7" s="36">
        <v>27.59</v>
      </c>
      <c r="DL7" s="36">
        <v>41.39</v>
      </c>
      <c r="DM7" s="36">
        <v>11.43</v>
      </c>
      <c r="DN7" s="36">
        <v>11.86</v>
      </c>
      <c r="DO7" s="36">
        <v>12.99</v>
      </c>
      <c r="DP7" s="36">
        <v>15.12</v>
      </c>
      <c r="DQ7" s="36">
        <v>23.33</v>
      </c>
      <c r="DR7" s="36">
        <v>21.63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7.0000000000000007E-2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2016-02-22T11:57:29Z</cp:lastPrinted>
  <dcterms:created xsi:type="dcterms:W3CDTF">2016-02-03T07:47:19Z</dcterms:created>
  <dcterms:modified xsi:type="dcterms:W3CDTF">2016-02-22T11:57:30Z</dcterms:modified>
  <cp:category/>
</cp:coreProperties>
</file>