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5025" yWindow="-15" windowWidth="5040" windowHeight="267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<sst xmlns="http://schemas.openxmlformats.org/spreadsheetml/2006/main" count="217" uniqueCount="107">
  <si>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</si>
  <si>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</si>
  <si>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</si>
  <si>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</si>
  <si>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</si>
  <si>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</si>
  <si>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</si>
  <si>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</si>
  <si>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</si>
  <si>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</si>
  <si>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</si>
  <si>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</si>
  <si>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</si>
  <si>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</si>
  <si>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</si>
  <si>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</si>
  <si>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</si>
  <si>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</si>
  <si>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</si>
  <si>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</si>
  <si>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</si>
  <si>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</si>
  <si>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</si>
  <si>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</si>
  <si>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</si>
  <si>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</si>
  <si>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</si>
  <si>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</si>
  <si>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</si>
  <si>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</si>
  <si>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</si>
  <si>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</si>
  <si>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</si>
  <si>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</si>
  <si>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</si>
  <si>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</si>
  <si>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</si>
  <si>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</si>
  <si>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</si>
  <si>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</si>
  <si>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</si>
  <si>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</si>
  <si>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</si>
  <si>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</si>
  <si>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</si>
  <si>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</si>
  <si>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</si>
  <si>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</si>
  <si>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</si>
  <si>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</si>
  <si>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</si>
  <si>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</si>
  <si>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</si>
  <si>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</si>
  <si>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</si>
  <si>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</si>
  <si>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</si>
  <si>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</si>
  <si>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</si>
  <si>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</si>
  <si>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</si>
  <si>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</si>
  <si>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</si>
  <si>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</si>
  <si>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</si>
  <si>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</si>
  <si>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</si>
  <si>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</si>
  <si>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</si>
  <si>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</si>
  <si>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</si>
  <si>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</si>
  <si>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</si>
  <si>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</si>
  <si>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</si>
  <si>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</si>
  <si>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</si>
  <si>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</si>
  <si>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</si>
  <si>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</si>
  <si>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</si>
  <si>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</si>
  <si>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</si>
  <si>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</si>
  <si>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</si>
  <si>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</si>
  <si>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</si>
  <si>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</si>
  <si>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</si>
  <si>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</si>
  <si>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</si>
  <si>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</si>
  <si>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</si>
  <si>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高浜市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</si>
  <si>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</si>
  <si>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</si>
  <si>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</si>
  <si>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</si>
  <si>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</si>
  <si>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</si>
  <si>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</si>
  <si>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</si>
  <si>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</si>
  <si>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</si>
  <si>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経常収支比率が１００％を下回ることはなく、黒字経営を続け、１年以内に支払うべき債務に対する現金等の資産の割合を示す流動比率も高水準を維持しており、健全性を維持できている。
　給水収益に対する企業債の割合は、類似団体の全国平均と比べると低く良好な水準となっているが、県内の類似団体のほとんどは、さらに低い水準（年間の給水収益の額に対して企業債残高の方が少ない）となっているので、そのような団体に近づけれるよう努めていきたい。
　料金回収率が類似団体の平均値より高くなっている要因は給水原価（有収水量１㎥あたりについて、どれだけ費用がかかっているかを表す）が平均値より低くなっているからであり、今後も無駄な費用が発生しないよう、経費の削減に努め、経営努力を続けていきたい。
　施設利用率に関しては、年間の１日平均配水量に対する配水能力の割合になっているので、季節による需要の変動を加味しつつ、引き続き毎年注視し、無駄な資産の更新はせず、健全な資産管理に努めていきたい。
　有収率（愛知県からの水の仕入に対してお客様に供給している割合）は、他地域に比べ平地で狭いという高浜市の利点を活かし、良好な水準を保てています。</t>
    <rPh sb="1" eb="3">
      <t>ケイジョウ</t>
    </rPh>
    <rPh sb="3" eb="5">
      <t>シュウシ</t>
    </rPh>
    <rPh sb="5" eb="7">
      <t>ヒリツ</t>
    </rPh>
    <rPh sb="13" eb="15">
      <t>シタマワ</t>
    </rPh>
    <rPh sb="22" eb="24">
      <t>クロジ</t>
    </rPh>
    <rPh sb="24" eb="26">
      <t>ケイエイ</t>
    </rPh>
    <rPh sb="27" eb="28">
      <t>ツヅ</t>
    </rPh>
    <rPh sb="31" eb="32">
      <t>ネン</t>
    </rPh>
    <rPh sb="32" eb="34">
      <t>イナイ</t>
    </rPh>
    <rPh sb="35" eb="37">
      <t>シハラ</t>
    </rPh>
    <rPh sb="40" eb="42">
      <t>サイム</t>
    </rPh>
    <rPh sb="43" eb="44">
      <t>タイ</t>
    </rPh>
    <rPh sb="46" eb="48">
      <t>ゲンキン</t>
    </rPh>
    <rPh sb="48" eb="49">
      <t>トウ</t>
    </rPh>
    <rPh sb="50" eb="52">
      <t>シサン</t>
    </rPh>
    <rPh sb="53" eb="55">
      <t>ワリアイ</t>
    </rPh>
    <rPh sb="56" eb="57">
      <t>シメ</t>
    </rPh>
    <rPh sb="58" eb="60">
      <t>リュウドウ</t>
    </rPh>
    <rPh sb="60" eb="62">
      <t>ヒリツ</t>
    </rPh>
    <rPh sb="63" eb="66">
      <t>コウスイジュン</t>
    </rPh>
    <rPh sb="67" eb="69">
      <t>イジ</t>
    </rPh>
    <rPh sb="74" eb="77">
      <t>ケンゼンセイ</t>
    </rPh>
    <rPh sb="78" eb="80">
      <t>イジ</t>
    </rPh>
    <rPh sb="89" eb="91">
      <t>キュウスイ</t>
    </rPh>
    <rPh sb="91" eb="93">
      <t>シュウエキ</t>
    </rPh>
    <rPh sb="94" eb="95">
      <t>タイ</t>
    </rPh>
    <rPh sb="97" eb="99">
      <t>キギョウ</t>
    </rPh>
    <rPh sb="99" eb="100">
      <t>サイ</t>
    </rPh>
    <rPh sb="101" eb="103">
      <t>ワリアイ</t>
    </rPh>
    <rPh sb="105" eb="107">
      <t>ルイジ</t>
    </rPh>
    <rPh sb="107" eb="109">
      <t>ダンタイ</t>
    </rPh>
    <rPh sb="110" eb="112">
      <t>ゼンコク</t>
    </rPh>
    <rPh sb="112" eb="114">
      <t>ヘイキン</t>
    </rPh>
    <rPh sb="115" eb="116">
      <t>クラ</t>
    </rPh>
    <rPh sb="119" eb="120">
      <t>ヒク</t>
    </rPh>
    <rPh sb="121" eb="123">
      <t>リョウコウ</t>
    </rPh>
    <rPh sb="124" eb="126">
      <t>スイジュン</t>
    </rPh>
    <rPh sb="134" eb="136">
      <t>ケンナイ</t>
    </rPh>
    <rPh sb="137" eb="139">
      <t>ルイジ</t>
    </rPh>
    <rPh sb="139" eb="141">
      <t>ダンタイ</t>
    </rPh>
    <rPh sb="151" eb="152">
      <t>ヒク</t>
    </rPh>
    <rPh sb="153" eb="155">
      <t>スイジュン</t>
    </rPh>
    <rPh sb="156" eb="157">
      <t>ネン</t>
    </rPh>
    <rPh sb="157" eb="158">
      <t>アイダ</t>
    </rPh>
    <rPh sb="159" eb="161">
      <t>キュウスイ</t>
    </rPh>
    <rPh sb="161" eb="163">
      <t>シュウエキ</t>
    </rPh>
    <rPh sb="164" eb="165">
      <t>ガク</t>
    </rPh>
    <rPh sb="166" eb="167">
      <t>タイ</t>
    </rPh>
    <rPh sb="169" eb="171">
      <t>キギョウ</t>
    </rPh>
    <rPh sb="171" eb="172">
      <t>サイ</t>
    </rPh>
    <rPh sb="172" eb="174">
      <t>ザンダカ</t>
    </rPh>
    <rPh sb="175" eb="176">
      <t>ホウ</t>
    </rPh>
    <rPh sb="177" eb="178">
      <t>スク</t>
    </rPh>
    <rPh sb="195" eb="197">
      <t>ダンタイ</t>
    </rPh>
    <rPh sb="198" eb="199">
      <t>チカ</t>
    </rPh>
    <rPh sb="205" eb="206">
      <t>ツト</t>
    </rPh>
    <rPh sb="216" eb="218">
      <t>リョウキン</t>
    </rPh>
    <rPh sb="218" eb="220">
      <t>カイシュウ</t>
    </rPh>
    <rPh sb="220" eb="221">
      <t>リツ</t>
    </rPh>
    <rPh sb="222" eb="224">
      <t>ルイジ</t>
    </rPh>
    <rPh sb="224" eb="226">
      <t>ダンタイ</t>
    </rPh>
    <rPh sb="227" eb="229">
      <t>ヘイキン</t>
    </rPh>
    <rPh sb="229" eb="230">
      <t>チ</t>
    </rPh>
    <rPh sb="232" eb="233">
      <t>タカ</t>
    </rPh>
    <rPh sb="239" eb="241">
      <t>ヨウイン</t>
    </rPh>
    <rPh sb="242" eb="244">
      <t>キュウスイ</t>
    </rPh>
    <rPh sb="244" eb="246">
      <t>ゲンカ</t>
    </rPh>
    <rPh sb="247" eb="249">
      <t>ユウシュウ</t>
    </rPh>
    <rPh sb="249" eb="251">
      <t>スイリョウ</t>
    </rPh>
    <rPh sb="265" eb="267">
      <t>ヒヨウ</t>
    </rPh>
    <rPh sb="276" eb="277">
      <t>アラワ</t>
    </rPh>
    <rPh sb="280" eb="282">
      <t>ヘイキン</t>
    </rPh>
    <rPh sb="282" eb="283">
      <t>チ</t>
    </rPh>
    <rPh sb="285" eb="286">
      <t>ヒク</t>
    </rPh>
    <rPh sb="298" eb="300">
      <t>コンゴ</t>
    </rPh>
    <rPh sb="301" eb="303">
      <t>ムダ</t>
    </rPh>
    <rPh sb="304" eb="306">
      <t>ヒヨウ</t>
    </rPh>
    <rPh sb="307" eb="309">
      <t>ハッセイ</t>
    </rPh>
    <rPh sb="315" eb="317">
      <t>ケイヒ</t>
    </rPh>
    <rPh sb="318" eb="320">
      <t>サクゲン</t>
    </rPh>
    <rPh sb="321" eb="322">
      <t>ツト</t>
    </rPh>
    <rPh sb="324" eb="326">
      <t>ケイエイ</t>
    </rPh>
    <rPh sb="326" eb="328">
      <t>ドリョク</t>
    </rPh>
    <rPh sb="329" eb="330">
      <t>ツヅ</t>
    </rPh>
    <rPh sb="340" eb="342">
      <t>シセツ</t>
    </rPh>
    <rPh sb="342" eb="344">
      <t>リヨウ</t>
    </rPh>
    <rPh sb="344" eb="345">
      <t>リツ</t>
    </rPh>
    <rPh sb="346" eb="347">
      <t>カン</t>
    </rPh>
    <rPh sb="351" eb="353">
      <t>ネンカン</t>
    </rPh>
    <rPh sb="355" eb="356">
      <t>ヒ</t>
    </rPh>
    <rPh sb="356" eb="358">
      <t>ヘイキン</t>
    </rPh>
    <rPh sb="358" eb="360">
      <t>ハイスイ</t>
    </rPh>
    <rPh sb="360" eb="361">
      <t>リョウ</t>
    </rPh>
    <rPh sb="362" eb="363">
      <t>タイ</t>
    </rPh>
    <rPh sb="365" eb="367">
      <t>ハイスイ</t>
    </rPh>
    <rPh sb="367" eb="369">
      <t>ノウリョク</t>
    </rPh>
    <rPh sb="370" eb="372">
      <t>ワリアイ</t>
    </rPh>
    <rPh sb="381" eb="383">
      <t>キセツ</t>
    </rPh>
    <rPh sb="386" eb="388">
      <t>ジュヨウ</t>
    </rPh>
    <rPh sb="389" eb="391">
      <t>ヘンドウ</t>
    </rPh>
    <rPh sb="392" eb="394">
      <t>カミ</t>
    </rPh>
    <rPh sb="398" eb="399">
      <t>ヒ</t>
    </rPh>
    <rPh sb="400" eb="401">
      <t>ツヅ</t>
    </rPh>
    <rPh sb="402" eb="404">
      <t>マイトシ</t>
    </rPh>
    <rPh sb="404" eb="406">
      <t>チュウシ</t>
    </rPh>
    <rPh sb="408" eb="410">
      <t>ムダ</t>
    </rPh>
    <rPh sb="411" eb="413">
      <t>シサン</t>
    </rPh>
    <rPh sb="414" eb="416">
      <t>コウシン</t>
    </rPh>
    <rPh sb="420" eb="422">
      <t>ケンゼン</t>
    </rPh>
    <rPh sb="423" eb="425">
      <t>シサン</t>
    </rPh>
    <rPh sb="425" eb="427">
      <t>カンリ</t>
    </rPh>
    <rPh sb="428" eb="429">
      <t>ツト</t>
    </rPh>
    <rPh sb="439" eb="441">
      <t>ユウシュウ</t>
    </rPh>
    <rPh sb="441" eb="442">
      <t>リツ</t>
    </rPh>
    <rPh sb="443" eb="446">
      <t>アイチケン</t>
    </rPh>
    <rPh sb="449" eb="450">
      <t>ミズ</t>
    </rPh>
    <rPh sb="451" eb="453">
      <t>シイレ</t>
    </rPh>
    <rPh sb="454" eb="455">
      <t>タイ</t>
    </rPh>
    <rPh sb="458" eb="460">
      <t>キャクサマ</t>
    </rPh>
    <rPh sb="461" eb="463">
      <t>キョウキュウ</t>
    </rPh>
    <rPh sb="467" eb="469">
      <t>ワリアイ</t>
    </rPh>
    <rPh sb="472" eb="475">
      <t>タチイキ</t>
    </rPh>
    <rPh sb="476" eb="477">
      <t>クラ</t>
    </rPh>
    <rPh sb="478" eb="480">
      <t>ヘイチ</t>
    </rPh>
    <rPh sb="481" eb="482">
      <t>セマ</t>
    </rPh>
    <rPh sb="486" eb="489">
      <t>タカハマシ</t>
    </rPh>
    <rPh sb="490" eb="492">
      <t>リテン</t>
    </rPh>
    <rPh sb="493" eb="494">
      <t>イ</t>
    </rPh>
    <rPh sb="497" eb="499">
      <t>リョウコウ</t>
    </rPh>
    <rPh sb="500" eb="502">
      <t>スイジュン</t>
    </rPh>
    <rPh sb="503" eb="504">
      <t>タモ</t>
    </rPh>
    <phoneticPr fontId="4"/>
  </si>
  <si>
    <t>　法定耐用年数を超えた管路の割合は２％台で推移しており、現状は老朽化した資産は類似団体と比較しても少ない。
　管路更新率について、２６年度は２％近い管路の更新を行った。しかしながら年度ごとにばらつきがあり、過去５年間の平均は１.３％程に留まっている。このペースでは計算上、全ての水道管の更新をするのに７６年間かかる計算となる。管種によっては長寿命化され、更新基準を８０年と設定してもよいのではと考えられる水道管もありますが、より安定した更新ができるよう、資金面、体制面で努力していきたい。</t>
    <rPh sb="1" eb="3">
      <t>ホウテイ</t>
    </rPh>
    <rPh sb="3" eb="5">
      <t>タイヨウ</t>
    </rPh>
    <rPh sb="5" eb="7">
      <t>ネンスウ</t>
    </rPh>
    <rPh sb="8" eb="9">
      <t>コ</t>
    </rPh>
    <rPh sb="11" eb="13">
      <t>カンロ</t>
    </rPh>
    <rPh sb="14" eb="16">
      <t>ワリアイ</t>
    </rPh>
    <rPh sb="19" eb="20">
      <t>ダイ</t>
    </rPh>
    <rPh sb="21" eb="23">
      <t>スイイ</t>
    </rPh>
    <rPh sb="28" eb="30">
      <t>ゲンジョウ</t>
    </rPh>
    <rPh sb="31" eb="34">
      <t>ロウキュウカ</t>
    </rPh>
    <rPh sb="36" eb="38">
      <t>シサン</t>
    </rPh>
    <rPh sb="39" eb="41">
      <t>ルイジ</t>
    </rPh>
    <rPh sb="41" eb="43">
      <t>ダンタイ</t>
    </rPh>
    <rPh sb="44" eb="46">
      <t>ヒカク</t>
    </rPh>
    <rPh sb="49" eb="50">
      <t>スク</t>
    </rPh>
    <rPh sb="56" eb="58">
      <t>カンロ</t>
    </rPh>
    <rPh sb="58" eb="60">
      <t>コウシン</t>
    </rPh>
    <rPh sb="60" eb="61">
      <t>リツ</t>
    </rPh>
    <rPh sb="68" eb="69">
      <t>ネン</t>
    </rPh>
    <rPh sb="69" eb="70">
      <t>ド</t>
    </rPh>
    <rPh sb="73" eb="74">
      <t>チカ</t>
    </rPh>
    <rPh sb="75" eb="77">
      <t>カンロ</t>
    </rPh>
    <rPh sb="78" eb="80">
      <t>コウシン</t>
    </rPh>
    <rPh sb="81" eb="82">
      <t>オコナ</t>
    </rPh>
    <rPh sb="91" eb="93">
      <t>ネンド</t>
    </rPh>
    <rPh sb="104" eb="106">
      <t>カコ</t>
    </rPh>
    <rPh sb="107" eb="108">
      <t>ネン</t>
    </rPh>
    <rPh sb="108" eb="109">
      <t>アイダ</t>
    </rPh>
    <rPh sb="110" eb="112">
      <t>ヘイキン</t>
    </rPh>
    <rPh sb="117" eb="118">
      <t>ホド</t>
    </rPh>
    <rPh sb="119" eb="120">
      <t>トド</t>
    </rPh>
    <rPh sb="133" eb="136">
      <t>ケイサンジョウ</t>
    </rPh>
    <rPh sb="137" eb="138">
      <t>スベ</t>
    </rPh>
    <rPh sb="140" eb="143">
      <t>スイドウカン</t>
    </rPh>
    <rPh sb="144" eb="146">
      <t>コウシン</t>
    </rPh>
    <rPh sb="153" eb="154">
      <t>ネン</t>
    </rPh>
    <rPh sb="154" eb="155">
      <t>カン</t>
    </rPh>
    <rPh sb="158" eb="160">
      <t>ケイサン</t>
    </rPh>
    <phoneticPr fontId="4"/>
  </si>
  <si>
    <t>　現状は、高い有収率を維持していること（老朽管の破損でおこる漏水等による有収率の低下が少ないこと）や、管路経年化率が低い値で推移できていることから、必要な更新投資をしつつ、健全性を維持できているといえる。
　しかしながら現状の管路更新率では、今の良好な状態が続くとは言えず、いずれ老朽化資産の割合が増えていくことを意味するので、これから老朽化していく資産に対し、的確な更新基準は何年なのか、どの程度の資金が必要となってくるかを改めてしっかりと精査していきたい。</t>
    <rPh sb="1" eb="3">
      <t>ゲンジョウ</t>
    </rPh>
    <rPh sb="5" eb="6">
      <t>タカ</t>
    </rPh>
    <rPh sb="7" eb="9">
      <t>ユウシュウ</t>
    </rPh>
    <rPh sb="9" eb="10">
      <t>リツ</t>
    </rPh>
    <rPh sb="11" eb="13">
      <t>イジ</t>
    </rPh>
    <rPh sb="20" eb="22">
      <t>ロウキュウ</t>
    </rPh>
    <rPh sb="22" eb="23">
      <t>カン</t>
    </rPh>
    <rPh sb="24" eb="26">
      <t>ハソン</t>
    </rPh>
    <rPh sb="30" eb="32">
      <t>ロウスイ</t>
    </rPh>
    <rPh sb="32" eb="33">
      <t>トウ</t>
    </rPh>
    <rPh sb="36" eb="38">
      <t>ユウシュウ</t>
    </rPh>
    <rPh sb="38" eb="39">
      <t>リツ</t>
    </rPh>
    <rPh sb="40" eb="42">
      <t>テイカ</t>
    </rPh>
    <rPh sb="43" eb="44">
      <t>スク</t>
    </rPh>
    <rPh sb="51" eb="53">
      <t>カンロ</t>
    </rPh>
    <rPh sb="53" eb="56">
      <t>ケイネンカ</t>
    </rPh>
    <rPh sb="56" eb="57">
      <t>リツ</t>
    </rPh>
    <rPh sb="58" eb="59">
      <t>ヒク</t>
    </rPh>
    <rPh sb="60" eb="61">
      <t>アタイ</t>
    </rPh>
    <rPh sb="62" eb="64">
      <t>スイイ</t>
    </rPh>
    <rPh sb="74" eb="76">
      <t>ヒツヨウ</t>
    </rPh>
    <rPh sb="77" eb="79">
      <t>コウシン</t>
    </rPh>
    <rPh sb="79" eb="81">
      <t>トウシ</t>
    </rPh>
    <rPh sb="86" eb="89">
      <t>ケンゼンセイ</t>
    </rPh>
    <rPh sb="90" eb="92">
      <t>イジ</t>
    </rPh>
    <rPh sb="110" eb="112">
      <t>ゲンジョウ</t>
    </rPh>
    <rPh sb="113" eb="115">
      <t>カンロ</t>
    </rPh>
    <rPh sb="115" eb="117">
      <t>コウシン</t>
    </rPh>
    <rPh sb="117" eb="118">
      <t>リツ</t>
    </rPh>
    <rPh sb="121" eb="122">
      <t>イマ</t>
    </rPh>
    <rPh sb="123" eb="125">
      <t>リョウコウ</t>
    </rPh>
    <rPh sb="126" eb="128">
      <t>ジョウタイ</t>
    </rPh>
    <rPh sb="129" eb="130">
      <t>ツヅ</t>
    </rPh>
    <rPh sb="133" eb="134">
      <t>イ</t>
    </rPh>
    <rPh sb="140" eb="143">
      <t>ロウキュウカ</t>
    </rPh>
    <rPh sb="143" eb="145">
      <t>シサン</t>
    </rPh>
    <rPh sb="146" eb="148">
      <t>ワリアイ</t>
    </rPh>
    <rPh sb="149" eb="150">
      <t>フ</t>
    </rPh>
    <rPh sb="157" eb="159">
      <t>イミ</t>
    </rPh>
    <rPh sb="168" eb="171">
      <t>ロウキュウカ</t>
    </rPh>
    <rPh sb="175" eb="177">
      <t>シサン</t>
    </rPh>
    <rPh sb="178" eb="179">
      <t>タイ</t>
    </rPh>
    <rPh sb="181" eb="183">
      <t>テキカク</t>
    </rPh>
    <rPh sb="184" eb="186">
      <t>コウシン</t>
    </rPh>
    <rPh sb="186" eb="188">
      <t>キジュン</t>
    </rPh>
    <rPh sb="189" eb="191">
      <t>ナンネン</t>
    </rPh>
    <rPh sb="197" eb="199">
      <t>テイド</t>
    </rPh>
    <rPh sb="200" eb="202">
      <t>シキン</t>
    </rPh>
    <rPh sb="203" eb="205">
      <t>ヒツヨウ</t>
    </rPh>
    <rPh sb="213" eb="214">
      <t>アラタ</t>
    </rPh>
    <rPh sb="221" eb="223">
      <t>セイサ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</si>
</sst>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0.83</c:v>
                </c:pt>
                <c:pt idx="1">
                  <c:v>1.47</c:v>
                </c:pt>
                <c:pt idx="2">
                  <c:v>1.58</c:v>
                </c:pt>
                <c:pt idx="3">
                  <c:v>0.73</c:v>
                </c:pt>
                <c:pt idx="4">
                  <c:v>1.9</c:v>
                </c:pt>
              </c:numCache>
            </c:numRef>
          </c:val>
        </c:ser>
        <c:dLbls>
          <c:showLegendKey val="0"/>
          <c:showVal val="0"/>
          <c:showCatName val="0"/>
          <c:showSerName val="0"/>
          <c:showPercent val="0"/>
          <c:showBubbleSize val="0"/>
        </c:dLbls>
        <c:gapWidth val="150"/>
        <c:axId val="210795520"/>
        <c:axId val="2107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210795520"/>
        <c:axId val="210797696"/>
      </c:lineChart>
      <c:dateAx>
        <c:axId val="210795520"/>
        <c:scaling>
          <c:orientation val="minMax"/>
        </c:scaling>
        <c:delete val="1"/>
        <c:axPos val="b"/>
        <c:numFmt formatCode="ge" sourceLinked="1"/>
        <c:majorTickMark val="none"/>
        <c:minorTickMark val="none"/>
        <c:tickLblPos val="none"/>
        <c:crossAx val="210797696"/>
        <c:crosses val="autoZero"/>
        <c:auto val="1"/>
        <c:lblOffset val="100"/>
        <c:baseTimeUnit val="years"/>
      </c:dateAx>
      <c:valAx>
        <c:axId val="2107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64</c:v>
                </c:pt>
                <c:pt idx="1">
                  <c:v>63.97</c:v>
                </c:pt>
                <c:pt idx="2">
                  <c:v>63.99</c:v>
                </c:pt>
                <c:pt idx="3">
                  <c:v>64.39</c:v>
                </c:pt>
                <c:pt idx="4">
                  <c:v>63.55</c:v>
                </c:pt>
              </c:numCache>
            </c:numRef>
          </c:val>
        </c:ser>
        <c:dLbls>
          <c:showLegendKey val="0"/>
          <c:showVal val="0"/>
          <c:showCatName val="0"/>
          <c:showSerName val="0"/>
          <c:showPercent val="0"/>
          <c:showBubbleSize val="0"/>
        </c:dLbls>
        <c:gapWidth val="150"/>
        <c:axId val="211242368"/>
        <c:axId val="2112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211242368"/>
        <c:axId val="211269120"/>
      </c:lineChart>
      <c:dateAx>
        <c:axId val="211242368"/>
        <c:scaling>
          <c:orientation val="minMax"/>
        </c:scaling>
        <c:delete val="1"/>
        <c:axPos val="b"/>
        <c:numFmt formatCode="ge" sourceLinked="1"/>
        <c:majorTickMark val="none"/>
        <c:minorTickMark val="none"/>
        <c:tickLblPos val="none"/>
        <c:crossAx val="211269120"/>
        <c:crosses val="autoZero"/>
        <c:auto val="1"/>
        <c:lblOffset val="100"/>
        <c:baseTimeUnit val="years"/>
      </c:dateAx>
      <c:valAx>
        <c:axId val="2112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96.19</c:v>
                </c:pt>
                <c:pt idx="1">
                  <c:v>95.73</c:v>
                </c:pt>
                <c:pt idx="2">
                  <c:v>96.6</c:v>
                </c:pt>
                <c:pt idx="3">
                  <c:v>96.15</c:v>
                </c:pt>
                <c:pt idx="4">
                  <c:v>95.96</c:v>
                </c:pt>
              </c:numCache>
            </c:numRef>
          </c:val>
        </c:ser>
        <c:dLbls>
          <c:showLegendKey val="0"/>
          <c:showVal val="0"/>
          <c:showCatName val="0"/>
          <c:showSerName val="0"/>
          <c:showPercent val="0"/>
          <c:showBubbleSize val="0"/>
        </c:dLbls>
        <c:gapWidth val="150"/>
        <c:axId val="211291136"/>
        <c:axId val="21130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211291136"/>
        <c:axId val="211301504"/>
      </c:lineChart>
      <c:dateAx>
        <c:axId val="211291136"/>
        <c:scaling>
          <c:orientation val="minMax"/>
        </c:scaling>
        <c:delete val="1"/>
        <c:axPos val="b"/>
        <c:numFmt formatCode="ge" sourceLinked="1"/>
        <c:majorTickMark val="none"/>
        <c:minorTickMark val="none"/>
        <c:tickLblPos val="none"/>
        <c:crossAx val="211301504"/>
        <c:crosses val="autoZero"/>
        <c:auto val="1"/>
        <c:lblOffset val="100"/>
        <c:baseTimeUnit val="years"/>
      </c:dateAx>
      <c:valAx>
        <c:axId val="2113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107.84</c:v>
                </c:pt>
                <c:pt idx="1">
                  <c:v>108.66</c:v>
                </c:pt>
                <c:pt idx="2">
                  <c:v>109.36</c:v>
                </c:pt>
                <c:pt idx="3">
                  <c:v>110.77</c:v>
                </c:pt>
                <c:pt idx="4">
                  <c:v>117.51</c:v>
                </c:pt>
              </c:numCache>
            </c:numRef>
          </c:val>
        </c:ser>
        <c:dLbls>
          <c:showLegendKey val="0"/>
          <c:showVal val="0"/>
          <c:showCatName val="0"/>
          <c:showSerName val="0"/>
          <c:showPercent val="0"/>
          <c:showBubbleSize val="0"/>
        </c:dLbls>
        <c:gapWidth val="150"/>
        <c:axId val="210811520"/>
        <c:axId val="2108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210811520"/>
        <c:axId val="210846464"/>
      </c:lineChart>
      <c:dateAx>
        <c:axId val="210811520"/>
        <c:scaling>
          <c:orientation val="minMax"/>
        </c:scaling>
        <c:delete val="1"/>
        <c:axPos val="b"/>
        <c:numFmt formatCode="ge" sourceLinked="1"/>
        <c:majorTickMark val="none"/>
        <c:minorTickMark val="none"/>
        <c:tickLblPos val="none"/>
        <c:crossAx val="210846464"/>
        <c:crosses val="autoZero"/>
        <c:auto val="1"/>
        <c:lblOffset val="100"/>
        <c:baseTimeUnit val="years"/>
      </c:dateAx>
      <c:valAx>
        <c:axId val="210846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8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32.85</c:v>
                </c:pt>
                <c:pt idx="1">
                  <c:v>34</c:v>
                </c:pt>
                <c:pt idx="2">
                  <c:v>35.19</c:v>
                </c:pt>
                <c:pt idx="3">
                  <c:v>36.18</c:v>
                </c:pt>
                <c:pt idx="4">
                  <c:v>37.33</c:v>
                </c:pt>
              </c:numCache>
            </c:numRef>
          </c:val>
        </c:ser>
        <c:dLbls>
          <c:showLegendKey val="0"/>
          <c:showVal val="0"/>
          <c:showCatName val="0"/>
          <c:showSerName val="0"/>
          <c:showPercent val="0"/>
          <c:showBubbleSize val="0"/>
        </c:dLbls>
        <c:gapWidth val="150"/>
        <c:axId val="210868480"/>
        <c:axId val="21088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210868480"/>
        <c:axId val="210887040"/>
      </c:lineChart>
      <c:dateAx>
        <c:axId val="210868480"/>
        <c:scaling>
          <c:orientation val="minMax"/>
        </c:scaling>
        <c:delete val="1"/>
        <c:axPos val="b"/>
        <c:numFmt formatCode="ge" sourceLinked="1"/>
        <c:majorTickMark val="none"/>
        <c:minorTickMark val="none"/>
        <c:tickLblPos val="none"/>
        <c:crossAx val="210887040"/>
        <c:crosses val="autoZero"/>
        <c:auto val="1"/>
        <c:lblOffset val="100"/>
        <c:baseTimeUnit val="years"/>
      </c:dateAx>
      <c:valAx>
        <c:axId val="2108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2.04</c:v>
                </c:pt>
                <c:pt idx="1">
                  <c:v>2.2999999999999998</c:v>
                </c:pt>
                <c:pt idx="2">
                  <c:v>2.5299999999999998</c:v>
                </c:pt>
                <c:pt idx="3">
                  <c:v>2.64</c:v>
                </c:pt>
                <c:pt idx="4">
                  <c:v>2.36</c:v>
                </c:pt>
              </c:numCache>
            </c:numRef>
          </c:val>
        </c:ser>
        <c:dLbls>
          <c:showLegendKey val="0"/>
          <c:showVal val="0"/>
          <c:showCatName val="0"/>
          <c:showSerName val="0"/>
          <c:showPercent val="0"/>
          <c:showBubbleSize val="0"/>
        </c:dLbls>
        <c:gapWidth val="150"/>
        <c:axId val="210933632"/>
        <c:axId val="2109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210933632"/>
        <c:axId val="210939904"/>
      </c:lineChart>
      <c:dateAx>
        <c:axId val="210933632"/>
        <c:scaling>
          <c:orientation val="minMax"/>
        </c:scaling>
        <c:delete val="1"/>
        <c:axPos val="b"/>
        <c:numFmt formatCode="ge" sourceLinked="1"/>
        <c:majorTickMark val="none"/>
        <c:minorTickMark val="none"/>
        <c:tickLblPos val="none"/>
        <c:crossAx val="210939904"/>
        <c:crosses val="autoZero"/>
        <c:auto val="1"/>
        <c:lblOffset val="100"/>
        <c:baseTimeUnit val="years"/>
      </c:dateAx>
      <c:valAx>
        <c:axId val="2109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0974208"/>
        <c:axId val="21097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210974208"/>
        <c:axId val="210976128"/>
      </c:lineChart>
      <c:dateAx>
        <c:axId val="210974208"/>
        <c:scaling>
          <c:orientation val="minMax"/>
        </c:scaling>
        <c:delete val="1"/>
        <c:axPos val="b"/>
        <c:numFmt formatCode="ge" sourceLinked="1"/>
        <c:majorTickMark val="none"/>
        <c:minorTickMark val="none"/>
        <c:tickLblPos val="none"/>
        <c:crossAx val="210976128"/>
        <c:crosses val="autoZero"/>
        <c:auto val="1"/>
        <c:lblOffset val="100"/>
        <c:baseTimeUnit val="years"/>
      </c:dateAx>
      <c:valAx>
        <c:axId val="210976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9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426.15</c:v>
                </c:pt>
                <c:pt idx="1">
                  <c:v>471.25</c:v>
                </c:pt>
                <c:pt idx="2">
                  <c:v>570.65</c:v>
                </c:pt>
                <c:pt idx="3">
                  <c:v>446.28</c:v>
                </c:pt>
                <c:pt idx="4">
                  <c:v>456.89</c:v>
                </c:pt>
              </c:numCache>
            </c:numRef>
          </c:val>
        </c:ser>
        <c:dLbls>
          <c:showLegendKey val="0"/>
          <c:showVal val="0"/>
          <c:showCatName val="0"/>
          <c:showSerName val="0"/>
          <c:showPercent val="0"/>
          <c:showBubbleSize val="0"/>
        </c:dLbls>
        <c:gapWidth val="150"/>
        <c:axId val="211027072"/>
        <c:axId val="2110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211027072"/>
        <c:axId val="211028992"/>
      </c:lineChart>
      <c:dateAx>
        <c:axId val="211027072"/>
        <c:scaling>
          <c:orientation val="minMax"/>
        </c:scaling>
        <c:delete val="1"/>
        <c:axPos val="b"/>
        <c:numFmt formatCode="ge" sourceLinked="1"/>
        <c:majorTickMark val="none"/>
        <c:minorTickMark val="none"/>
        <c:tickLblPos val="none"/>
        <c:crossAx val="211028992"/>
        <c:crosses val="autoZero"/>
        <c:auto val="1"/>
        <c:lblOffset val="100"/>
        <c:baseTimeUnit val="years"/>
      </c:dateAx>
      <c:valAx>
        <c:axId val="211028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0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115.32</c:v>
                </c:pt>
                <c:pt idx="1">
                  <c:v>114.98</c:v>
                </c:pt>
                <c:pt idx="2">
                  <c:v>114.09</c:v>
                </c:pt>
                <c:pt idx="3">
                  <c:v>111.52</c:v>
                </c:pt>
                <c:pt idx="4">
                  <c:v>107.92</c:v>
                </c:pt>
              </c:numCache>
            </c:numRef>
          </c:val>
        </c:ser>
        <c:dLbls>
          <c:showLegendKey val="0"/>
          <c:showVal val="0"/>
          <c:showCatName val="0"/>
          <c:showSerName val="0"/>
          <c:showPercent val="0"/>
          <c:showBubbleSize val="0"/>
        </c:dLbls>
        <c:gapWidth val="150"/>
        <c:axId val="211059456"/>
        <c:axId val="21106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211059456"/>
        <c:axId val="211061376"/>
      </c:lineChart>
      <c:dateAx>
        <c:axId val="211059456"/>
        <c:scaling>
          <c:orientation val="minMax"/>
        </c:scaling>
        <c:delete val="1"/>
        <c:axPos val="b"/>
        <c:numFmt formatCode="ge" sourceLinked="1"/>
        <c:majorTickMark val="none"/>
        <c:minorTickMark val="none"/>
        <c:tickLblPos val="none"/>
        <c:crossAx val="211061376"/>
        <c:crosses val="autoZero"/>
        <c:auto val="1"/>
        <c:lblOffset val="100"/>
        <c:baseTimeUnit val="years"/>
      </c:dateAx>
      <c:valAx>
        <c:axId val="211061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0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105.63</c:v>
                </c:pt>
                <c:pt idx="1">
                  <c:v>106.37</c:v>
                </c:pt>
                <c:pt idx="2">
                  <c:v>107.19</c:v>
                </c:pt>
                <c:pt idx="3">
                  <c:v>108.19</c:v>
                </c:pt>
                <c:pt idx="4">
                  <c:v>116.51</c:v>
                </c:pt>
              </c:numCache>
            </c:numRef>
          </c:val>
        </c:ser>
        <c:dLbls>
          <c:showLegendKey val="0"/>
          <c:showVal val="0"/>
          <c:showCatName val="0"/>
          <c:showSerName val="0"/>
          <c:showPercent val="0"/>
          <c:showBubbleSize val="0"/>
        </c:dLbls>
        <c:gapWidth val="150"/>
        <c:axId val="211124608"/>
        <c:axId val="2111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211124608"/>
        <c:axId val="211126528"/>
      </c:lineChart>
      <c:dateAx>
        <c:axId val="211124608"/>
        <c:scaling>
          <c:orientation val="minMax"/>
        </c:scaling>
        <c:delete val="1"/>
        <c:axPos val="b"/>
        <c:numFmt formatCode="ge" sourceLinked="1"/>
        <c:majorTickMark val="none"/>
        <c:minorTickMark val="none"/>
        <c:tickLblPos val="none"/>
        <c:crossAx val="211126528"/>
        <c:crosses val="autoZero"/>
        <c:auto val="1"/>
        <c:lblOffset val="100"/>
        <c:baseTimeUnit val="years"/>
      </c:dateAx>
      <c:valAx>
        <c:axId val="2111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143.06</c:v>
                </c:pt>
                <c:pt idx="1">
                  <c:v>141.84</c:v>
                </c:pt>
                <c:pt idx="2">
                  <c:v>140.81</c:v>
                </c:pt>
                <c:pt idx="3">
                  <c:v>139.69</c:v>
                </c:pt>
                <c:pt idx="4">
                  <c:v>129.71</c:v>
                </c:pt>
              </c:numCache>
            </c:numRef>
          </c:val>
        </c:ser>
        <c:dLbls>
          <c:showLegendKey val="0"/>
          <c:showVal val="0"/>
          <c:showCatName val="0"/>
          <c:showSerName val="0"/>
          <c:showPercent val="0"/>
          <c:showBubbleSize val="0"/>
        </c:dLbls>
        <c:gapWidth val="150"/>
        <c:axId val="211226624"/>
        <c:axId val="21122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211226624"/>
        <c:axId val="211228544"/>
      </c:lineChart>
      <c:dateAx>
        <c:axId val="211226624"/>
        <c:scaling>
          <c:orientation val="minMax"/>
        </c:scaling>
        <c:delete val="1"/>
        <c:axPos val="b"/>
        <c:numFmt formatCode="ge" sourceLinked="1"/>
        <c:majorTickMark val="none"/>
        <c:minorTickMark val="none"/>
        <c:tickLblPos val="none"/>
        <c:crossAx val="211228544"/>
        <c:crosses val="autoZero"/>
        <c:auto val="1"/>
        <c:lblOffset val="100"/>
        <c:baseTimeUnit val="years"/>
      </c:dateAx>
      <c:valAx>
        <c:axId val="2112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高浜市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46295</v>
      </c>
      <c r="AJ8" s="56"/>
      <c r="AK8" s="56"/>
      <c r="AL8" s="56"/>
      <c r="AM8" s="56"/>
      <c r="AN8" s="56"/>
      <c r="AO8" s="56"/>
      <c r="AP8" s="57"/>
      <c r="AQ8" s="47">
        <f>データ!R6</f>
        <v>13.11</v>
      </c>
      <c r="AR8" s="47"/>
      <c r="AS8" s="47"/>
      <c r="AT8" s="47"/>
      <c r="AU8" s="47"/>
      <c r="AV8" s="47"/>
      <c r="AW8" s="47"/>
      <c r="AX8" s="47"/>
      <c r="AY8" s="47">
        <f>データ!S6</f>
        <v>3531.27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82.61</v>
      </c>
      <c r="K10" s="47"/>
      <c r="L10" s="47"/>
      <c r="M10" s="47"/>
      <c r="N10" s="47"/>
      <c r="O10" s="47"/>
      <c r="P10" s="47"/>
      <c r="Q10" s="47"/>
      <c r="R10" s="47">
        <f>データ!O6</f>
        <v>99.97</v>
      </c>
      <c r="S10" s="47"/>
      <c r="T10" s="47"/>
      <c r="U10" s="47"/>
      <c r="V10" s="47"/>
      <c r="W10" s="47"/>
      <c r="X10" s="47"/>
      <c r="Y10" s="47"/>
      <c r="Z10" s="78">
        <f>データ!P6</f>
        <v>2317</v>
      </c>
      <c r="AA10" s="78"/>
      <c r="AB10" s="78"/>
      <c r="AC10" s="78"/>
      <c r="AD10" s="78"/>
      <c r="AE10" s="78"/>
      <c r="AF10" s="78"/>
      <c r="AG10" s="78"/>
      <c r="AH10" s="2"/>
      <c r="AI10" s="78">
        <f>データ!T6</f>
        <v>46357</v>
      </c>
      <c r="AJ10" s="78"/>
      <c r="AK10" s="78"/>
      <c r="AL10" s="78"/>
      <c r="AM10" s="78"/>
      <c r="AN10" s="78"/>
      <c r="AO10" s="78"/>
      <c r="AP10" s="78"/>
      <c r="AQ10" s="47">
        <f>データ!U6</f>
        <v>13.11</v>
      </c>
      <c r="AR10" s="47"/>
      <c r="AS10" s="47"/>
      <c r="AT10" s="47"/>
      <c r="AU10" s="47"/>
      <c r="AV10" s="47"/>
      <c r="AW10" s="47"/>
      <c r="AX10" s="47"/>
      <c r="AY10" s="47">
        <f>データ!V6</f>
        <v>3536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232271</v>
      </c>
      <c r="D6" s="31">
        <f t="shared" si="3"/>
        <v>46</v>
      </c>
      <c r="E6" s="31">
        <f t="shared" si="3"/>
        <v>1</v>
      </c>
      <c r="F6" s="31">
        <f t="shared" si="3"/>
        <v>0</v>
      </c>
      <c r="G6" s="31">
        <f t="shared" si="3"/>
        <v>1</v>
      </c>
      <c r="H6" s="31" t="str">
        <f t="shared" si="3"/>
        <v>愛知県　高浜市</v>
      </c>
      <c r="I6" s="31" t="str">
        <f t="shared" si="3"/>
        <v>法適用</v>
      </c>
      <c r="J6" s="31" t="str">
        <f t="shared" si="3"/>
        <v>水道事業</v>
      </c>
      <c r="K6" s="31" t="str">
        <f t="shared" si="3"/>
        <v>末端給水事業</v>
      </c>
      <c r="L6" s="31" t="str">
        <f t="shared" si="3"/>
        <v>A5</v>
      </c>
      <c r="M6" s="32" t="str">
        <f t="shared" si="3"/>
        <v>-</v>
      </c>
      <c r="N6" s="32">
        <f t="shared" si="3"/>
        <v>82.61</v>
      </c>
      <c r="O6" s="32">
        <f t="shared" si="3"/>
        <v>99.97</v>
      </c>
      <c r="P6" s="32">
        <f t="shared" si="3"/>
        <v>2317</v>
      </c>
      <c r="Q6" s="32">
        <f t="shared" si="3"/>
        <v>46295</v>
      </c>
      <c r="R6" s="32">
        <f t="shared" si="3"/>
        <v>13.11</v>
      </c>
      <c r="S6" s="32">
        <f t="shared" si="3"/>
        <v>3531.27</v>
      </c>
      <c r="T6" s="32">
        <f t="shared" si="3"/>
        <v>46357</v>
      </c>
      <c r="U6" s="32">
        <f t="shared" si="3"/>
        <v>13.11</v>
      </c>
      <c r="V6" s="32">
        <f t="shared" si="3"/>
        <v>3536</v>
      </c>
      <c r="W6" s="33">
        <f>IF(W7="",NA(),W7)</f>
        <v>107.84</v>
      </c>
      <c r="X6" s="33">
        <f t="shared" ref="X6:AF6" si="4">IF(X7="",NA(),X7)</f>
        <v>108.66</v>
      </c>
      <c r="Y6" s="33">
        <f t="shared" si="4"/>
        <v>109.36</v>
      </c>
      <c r="Z6" s="33">
        <f t="shared" si="4"/>
        <v>110.77</v>
      </c>
      <c r="AA6" s="33">
        <f t="shared" si="4"/>
        <v>117.51</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426.15</v>
      </c>
      <c r="AT6" s="33">
        <f t="shared" ref="AT6:BB6" si="6">IF(AT7="",NA(),AT7)</f>
        <v>471.25</v>
      </c>
      <c r="AU6" s="33">
        <f t="shared" si="6"/>
        <v>570.65</v>
      </c>
      <c r="AV6" s="33">
        <f t="shared" si="6"/>
        <v>446.28</v>
      </c>
      <c r="AW6" s="33">
        <f t="shared" si="6"/>
        <v>456.89</v>
      </c>
      <c r="AX6" s="33">
        <f t="shared" si="6"/>
        <v>792.56</v>
      </c>
      <c r="AY6" s="33">
        <f t="shared" si="6"/>
        <v>832.37</v>
      </c>
      <c r="AZ6" s="33">
        <f t="shared" si="6"/>
        <v>852.01</v>
      </c>
      <c r="BA6" s="33">
        <f t="shared" si="6"/>
        <v>909.68</v>
      </c>
      <c r="BB6" s="33">
        <f t="shared" si="6"/>
        <v>382.09</v>
      </c>
      <c r="BC6" s="32" t="str">
        <f>IF(BC7="","",IF(BC7="-","【-】","【"&amp;SUBSTITUTE(TEXT(BC7,"#,##0.00"),"-","△")&amp;"】"))</f>
        <v>【264.16】</v>
      </c>
      <c r="BD6" s="33">
        <f>IF(BD7="",NA(),BD7)</f>
        <v>115.32</v>
      </c>
      <c r="BE6" s="33">
        <f t="shared" ref="BE6:BM6" si="7">IF(BE7="",NA(),BE7)</f>
        <v>114.98</v>
      </c>
      <c r="BF6" s="33">
        <f t="shared" si="7"/>
        <v>114.09</v>
      </c>
      <c r="BG6" s="33">
        <f t="shared" si="7"/>
        <v>111.52</v>
      </c>
      <c r="BH6" s="33">
        <f t="shared" si="7"/>
        <v>107.92</v>
      </c>
      <c r="BI6" s="33">
        <f t="shared" si="7"/>
        <v>403.05</v>
      </c>
      <c r="BJ6" s="33">
        <f t="shared" si="7"/>
        <v>403.15</v>
      </c>
      <c r="BK6" s="33">
        <f t="shared" si="7"/>
        <v>391.4</v>
      </c>
      <c r="BL6" s="33">
        <f t="shared" si="7"/>
        <v>382.65</v>
      </c>
      <c r="BM6" s="33">
        <f t="shared" si="7"/>
        <v>385.06</v>
      </c>
      <c r="BN6" s="32" t="str">
        <f>IF(BN7="","",IF(BN7="-","【-】","【"&amp;SUBSTITUTE(TEXT(BN7,"#,##0.00"),"-","△")&amp;"】"))</f>
        <v>【283.72】</v>
      </c>
      <c r="BO6" s="33">
        <f>IF(BO7="",NA(),BO7)</f>
        <v>105.63</v>
      </c>
      <c r="BP6" s="33">
        <f t="shared" ref="BP6:BX6" si="8">IF(BP7="",NA(),BP7)</f>
        <v>106.37</v>
      </c>
      <c r="BQ6" s="33">
        <f t="shared" si="8"/>
        <v>107.19</v>
      </c>
      <c r="BR6" s="33">
        <f t="shared" si="8"/>
        <v>108.19</v>
      </c>
      <c r="BS6" s="33">
        <f t="shared" si="8"/>
        <v>116.51</v>
      </c>
      <c r="BT6" s="33">
        <f t="shared" si="8"/>
        <v>97.63</v>
      </c>
      <c r="BU6" s="33">
        <f t="shared" si="8"/>
        <v>94.86</v>
      </c>
      <c r="BV6" s="33">
        <f t="shared" si="8"/>
        <v>95.91</v>
      </c>
      <c r="BW6" s="33">
        <f t="shared" si="8"/>
        <v>96.1</v>
      </c>
      <c r="BX6" s="33">
        <f t="shared" si="8"/>
        <v>99.07</v>
      </c>
      <c r="BY6" s="32" t="str">
        <f>IF(BY7="","",IF(BY7="-","【-】","【"&amp;SUBSTITUTE(TEXT(BY7,"#,##0.00"),"-","△")&amp;"】"))</f>
        <v>【104.60】</v>
      </c>
      <c r="BZ6" s="33">
        <f>IF(BZ7="",NA(),BZ7)</f>
        <v>143.06</v>
      </c>
      <c r="CA6" s="33">
        <f t="shared" ref="CA6:CI6" si="9">IF(CA7="",NA(),CA7)</f>
        <v>141.84</v>
      </c>
      <c r="CB6" s="33">
        <f t="shared" si="9"/>
        <v>140.81</v>
      </c>
      <c r="CC6" s="33">
        <f t="shared" si="9"/>
        <v>139.69</v>
      </c>
      <c r="CD6" s="33">
        <f t="shared" si="9"/>
        <v>129.71</v>
      </c>
      <c r="CE6" s="33">
        <f t="shared" si="9"/>
        <v>172.59</v>
      </c>
      <c r="CF6" s="33">
        <f t="shared" si="9"/>
        <v>179.14</v>
      </c>
      <c r="CG6" s="33">
        <f t="shared" si="9"/>
        <v>179.29</v>
      </c>
      <c r="CH6" s="33">
        <f t="shared" si="9"/>
        <v>178.39</v>
      </c>
      <c r="CI6" s="33">
        <f t="shared" si="9"/>
        <v>173.03</v>
      </c>
      <c r="CJ6" s="32" t="str">
        <f>IF(CJ7="","",IF(CJ7="-","【-】","【"&amp;SUBSTITUTE(TEXT(CJ7,"#,##0.00"),"-","△")&amp;"】"))</f>
        <v>【164.21】</v>
      </c>
      <c r="CK6" s="33">
        <f>IF(CK7="",NA(),CK7)</f>
        <v>64</v>
      </c>
      <c r="CL6" s="33">
        <f t="shared" ref="CL6:CT6" si="10">IF(CL7="",NA(),CL7)</f>
        <v>63.97</v>
      </c>
      <c r="CM6" s="33">
        <f t="shared" si="10"/>
        <v>63.99</v>
      </c>
      <c r="CN6" s="33">
        <f t="shared" si="10"/>
        <v>64.39</v>
      </c>
      <c r="CO6" s="33">
        <f t="shared" si="10"/>
        <v>63.55</v>
      </c>
      <c r="CP6" s="33">
        <f t="shared" si="10"/>
        <v>60.17</v>
      </c>
      <c r="CQ6" s="33">
        <f t="shared" si="10"/>
        <v>58.76</v>
      </c>
      <c r="CR6" s="33">
        <f t="shared" si="10"/>
        <v>59.09</v>
      </c>
      <c r="CS6" s="33">
        <f t="shared" si="10"/>
        <v>59.23</v>
      </c>
      <c r="CT6" s="33">
        <f t="shared" si="10"/>
        <v>58.58</v>
      </c>
      <c r="CU6" s="32" t="str">
        <f>IF(CU7="","",IF(CU7="-","【-】","【"&amp;SUBSTITUTE(TEXT(CU7,"#,##0.00"),"-","△")&amp;"】"))</f>
        <v>【59.80】</v>
      </c>
      <c r="CV6" s="33">
        <f>IF(CV7="",NA(),CV7)</f>
        <v>96.19</v>
      </c>
      <c r="CW6" s="33">
        <f t="shared" ref="CW6:DE6" si="11">IF(CW7="",NA(),CW7)</f>
        <v>95.73</v>
      </c>
      <c r="CX6" s="33">
        <f t="shared" si="11"/>
        <v>96.6</v>
      </c>
      <c r="CY6" s="33">
        <f t="shared" si="11"/>
        <v>96.15</v>
      </c>
      <c r="CZ6" s="33">
        <f t="shared" si="11"/>
        <v>95.96</v>
      </c>
      <c r="DA6" s="33">
        <f t="shared" si="11"/>
        <v>85.47</v>
      </c>
      <c r="DB6" s="33">
        <f t="shared" si="11"/>
        <v>84.87</v>
      </c>
      <c r="DC6" s="33">
        <f t="shared" si="11"/>
        <v>85.4</v>
      </c>
      <c r="DD6" s="33">
        <f t="shared" si="11"/>
        <v>85.53</v>
      </c>
      <c r="DE6" s="33">
        <f t="shared" si="11"/>
        <v>85.23</v>
      </c>
      <c r="DF6" s="32" t="str">
        <f>IF(DF7="","",IF(DF7="-","【-】","【"&amp;SUBSTITUTE(TEXT(DF7,"#,##0.00"),"-","△")&amp;"】"))</f>
        <v>【89.78】</v>
      </c>
      <c r="DG6" s="33">
        <f>IF(DG7="",NA(),DG7)</f>
        <v>32.85</v>
      </c>
      <c r="DH6" s="33">
        <f t="shared" ref="DH6:DP6" si="12">IF(DH7="",NA(),DH7)</f>
        <v>34</v>
      </c>
      <c r="DI6" s="33">
        <f t="shared" si="12"/>
        <v>35.19</v>
      </c>
      <c r="DJ6" s="33">
        <f t="shared" si="12"/>
        <v>36.18</v>
      </c>
      <c r="DK6" s="33">
        <f t="shared" si="12"/>
        <v>37.33</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2.04</v>
      </c>
      <c r="DS6" s="33">
        <f t="shared" ref="DS6:EA6" si="13">IF(DS7="",NA(),DS7)</f>
        <v>2.2999999999999998</v>
      </c>
      <c r="DT6" s="33">
        <f t="shared" si="13"/>
        <v>2.5299999999999998</v>
      </c>
      <c r="DU6" s="33">
        <f t="shared" si="13"/>
        <v>2.64</v>
      </c>
      <c r="DV6" s="33">
        <f t="shared" si="13"/>
        <v>2.36</v>
      </c>
      <c r="DW6" s="33">
        <f t="shared" si="13"/>
        <v>6.06</v>
      </c>
      <c r="DX6" s="33">
        <f t="shared" si="13"/>
        <v>6.47</v>
      </c>
      <c r="DY6" s="33">
        <f t="shared" si="13"/>
        <v>7.8</v>
      </c>
      <c r="DZ6" s="33">
        <f t="shared" si="13"/>
        <v>8.39</v>
      </c>
      <c r="EA6" s="33">
        <f t="shared" si="13"/>
        <v>10.09</v>
      </c>
      <c r="EB6" s="32" t="str">
        <f>IF(EB7="","",IF(EB7="-","【-】","【"&amp;SUBSTITUTE(TEXT(EB7,"#,##0.00"),"-","△")&amp;"】"))</f>
        <v>【12.42】</v>
      </c>
      <c r="EC6" s="33">
        <f>IF(EC7="",NA(),EC7)</f>
        <v>0.83</v>
      </c>
      <c r="ED6" s="33">
        <f t="shared" ref="ED6:EL6" si="14">IF(ED7="",NA(),ED7)</f>
        <v>1.47</v>
      </c>
      <c r="EE6" s="33">
        <f t="shared" si="14"/>
        <v>1.58</v>
      </c>
      <c r="EF6" s="33">
        <f t="shared" si="14"/>
        <v>0.73</v>
      </c>
      <c r="EG6" s="33">
        <f t="shared" si="14"/>
        <v>1.9</v>
      </c>
      <c r="EH6" s="33">
        <f t="shared" si="14"/>
        <v>0.68</v>
      </c>
      <c r="EI6" s="33">
        <f t="shared" si="14"/>
        <v>0.7</v>
      </c>
      <c r="EJ6" s="33">
        <f t="shared" si="14"/>
        <v>0.81</v>
      </c>
      <c r="EK6" s="33">
        <f t="shared" si="14"/>
        <v>0.59</v>
      </c>
      <c r="EL6" s="33">
        <f t="shared" si="14"/>
        <v>0.6</v>
      </c>
      <c r="EM6" s="32" t="str">
        <f>IF(EM7="","",IF(EM7="-","【-】","【"&amp;SUBSTITUTE(TEXT(EM7,"#,##0.00"),"-","△")&amp;"】"))</f>
        <v>【0.78】</v>
      </c>
    </row>
    <row r="7" spans="1:143" s="34" customFormat="1" x14ac:dyDescent="0.15">
      <c r="A7" s="26"/>
      <c r="B7" s="35">
        <v>2014</v>
      </c>
      <c r="C7" s="35">
        <v>232271</v>
      </c>
      <c r="D7" s="35">
        <v>46</v>
      </c>
      <c r="E7" s="35">
        <v>1</v>
      </c>
      <c r="F7" s="35">
        <v>0</v>
      </c>
      <c r="G7" s="35">
        <v>1</v>
      </c>
      <c r="H7" s="35" t="s">
        <v>93</v>
      </c>
      <c r="I7" s="35" t="s">
        <v>94</v>
      </c>
      <c r="J7" s="35" t="s">
        <v>95</v>
      </c>
      <c r="K7" s="35" t="s">
        <v>96</v>
      </c>
      <c r="L7" s="35" t="s">
        <v>97</v>
      </c>
      <c r="M7" s="36" t="s">
        <v>98</v>
      </c>
      <c r="N7" s="36">
        <v>82.61</v>
      </c>
      <c r="O7" s="36">
        <v>99.97</v>
      </c>
      <c r="P7" s="36">
        <v>2317</v>
      </c>
      <c r="Q7" s="36">
        <v>46295</v>
      </c>
      <c r="R7" s="36">
        <v>13.11</v>
      </c>
      <c r="S7" s="36">
        <v>3531.27</v>
      </c>
      <c r="T7" s="36">
        <v>46357</v>
      </c>
      <c r="U7" s="36">
        <v>13.11</v>
      </c>
      <c r="V7" s="36">
        <v>3536</v>
      </c>
      <c r="W7" s="36">
        <v>107.84</v>
      </c>
      <c r="X7" s="36">
        <v>108.66</v>
      </c>
      <c r="Y7" s="36">
        <v>109.36</v>
      </c>
      <c r="Z7" s="36">
        <v>110.77</v>
      </c>
      <c r="AA7" s="36">
        <v>117.51</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426.15</v>
      </c>
      <c r="AT7" s="36">
        <v>471.25</v>
      </c>
      <c r="AU7" s="36">
        <v>570.65</v>
      </c>
      <c r="AV7" s="36">
        <v>446.28</v>
      </c>
      <c r="AW7" s="36">
        <v>456.89</v>
      </c>
      <c r="AX7" s="36">
        <v>792.56</v>
      </c>
      <c r="AY7" s="36">
        <v>832.37</v>
      </c>
      <c r="AZ7" s="36">
        <v>852.01</v>
      </c>
      <c r="BA7" s="36">
        <v>909.68</v>
      </c>
      <c r="BB7" s="36">
        <v>382.09</v>
      </c>
      <c r="BC7" s="36">
        <v>264.16000000000003</v>
      </c>
      <c r="BD7" s="36">
        <v>115.32</v>
      </c>
      <c r="BE7" s="36">
        <v>114.98</v>
      </c>
      <c r="BF7" s="36">
        <v>114.09</v>
      </c>
      <c r="BG7" s="36">
        <v>111.52</v>
      </c>
      <c r="BH7" s="36">
        <v>107.92</v>
      </c>
      <c r="BI7" s="36">
        <v>403.05</v>
      </c>
      <c r="BJ7" s="36">
        <v>403.15</v>
      </c>
      <c r="BK7" s="36">
        <v>391.4</v>
      </c>
      <c r="BL7" s="36">
        <v>382.65</v>
      </c>
      <c r="BM7" s="36">
        <v>385.06</v>
      </c>
      <c r="BN7" s="36">
        <v>283.72000000000003</v>
      </c>
      <c r="BO7" s="36">
        <v>105.63</v>
      </c>
      <c r="BP7" s="36">
        <v>106.37</v>
      </c>
      <c r="BQ7" s="36">
        <v>107.19</v>
      </c>
      <c r="BR7" s="36">
        <v>108.19</v>
      </c>
      <c r="BS7" s="36">
        <v>116.51</v>
      </c>
      <c r="BT7" s="36">
        <v>97.63</v>
      </c>
      <c r="BU7" s="36">
        <v>94.86</v>
      </c>
      <c r="BV7" s="36">
        <v>95.91</v>
      </c>
      <c r="BW7" s="36">
        <v>96.1</v>
      </c>
      <c r="BX7" s="36">
        <v>99.07</v>
      </c>
      <c r="BY7" s="36">
        <v>104.6</v>
      </c>
      <c r="BZ7" s="36">
        <v>143.06</v>
      </c>
      <c r="CA7" s="36">
        <v>141.84</v>
      </c>
      <c r="CB7" s="36">
        <v>140.81</v>
      </c>
      <c r="CC7" s="36">
        <v>139.69</v>
      </c>
      <c r="CD7" s="36">
        <v>129.71</v>
      </c>
      <c r="CE7" s="36">
        <v>172.59</v>
      </c>
      <c r="CF7" s="36">
        <v>179.14</v>
      </c>
      <c r="CG7" s="36">
        <v>179.29</v>
      </c>
      <c r="CH7" s="36">
        <v>178.39</v>
      </c>
      <c r="CI7" s="36">
        <v>173.03</v>
      </c>
      <c r="CJ7" s="36">
        <v>164.21</v>
      </c>
      <c r="CK7" s="36">
        <v>64</v>
      </c>
      <c r="CL7" s="36">
        <v>63.97</v>
      </c>
      <c r="CM7" s="36">
        <v>63.99</v>
      </c>
      <c r="CN7" s="36">
        <v>64.39</v>
      </c>
      <c r="CO7" s="36">
        <v>63.55</v>
      </c>
      <c r="CP7" s="36">
        <v>60.17</v>
      </c>
      <c r="CQ7" s="36">
        <v>58.76</v>
      </c>
      <c r="CR7" s="36">
        <v>59.09</v>
      </c>
      <c r="CS7" s="36">
        <v>59.23</v>
      </c>
      <c r="CT7" s="36">
        <v>58.58</v>
      </c>
      <c r="CU7" s="36">
        <v>59.8</v>
      </c>
      <c r="CV7" s="36">
        <v>96.19</v>
      </c>
      <c r="CW7" s="36">
        <v>95.73</v>
      </c>
      <c r="CX7" s="36">
        <v>96.6</v>
      </c>
      <c r="CY7" s="36">
        <v>96.15</v>
      </c>
      <c r="CZ7" s="36">
        <v>95.96</v>
      </c>
      <c r="DA7" s="36">
        <v>85.47</v>
      </c>
      <c r="DB7" s="36">
        <v>84.87</v>
      </c>
      <c r="DC7" s="36">
        <v>85.4</v>
      </c>
      <c r="DD7" s="36">
        <v>85.53</v>
      </c>
      <c r="DE7" s="36">
        <v>85.23</v>
      </c>
      <c r="DF7" s="36">
        <v>89.78</v>
      </c>
      <c r="DG7" s="36">
        <v>32.85</v>
      </c>
      <c r="DH7" s="36">
        <v>34</v>
      </c>
      <c r="DI7" s="36">
        <v>35.19</v>
      </c>
      <c r="DJ7" s="36">
        <v>36.18</v>
      </c>
      <c r="DK7" s="36">
        <v>37.33</v>
      </c>
      <c r="DL7" s="36">
        <v>34.47</v>
      </c>
      <c r="DM7" s="36">
        <v>35.53</v>
      </c>
      <c r="DN7" s="36">
        <v>36.36</v>
      </c>
      <c r="DO7" s="36">
        <v>37.340000000000003</v>
      </c>
      <c r="DP7" s="36">
        <v>44.31</v>
      </c>
      <c r="DQ7" s="36">
        <v>46.31</v>
      </c>
      <c r="DR7" s="36">
        <v>2.04</v>
      </c>
      <c r="DS7" s="36">
        <v>2.2999999999999998</v>
      </c>
      <c r="DT7" s="36">
        <v>2.5299999999999998</v>
      </c>
      <c r="DU7" s="36">
        <v>2.64</v>
      </c>
      <c r="DV7" s="36">
        <v>2.36</v>
      </c>
      <c r="DW7" s="36">
        <v>6.06</v>
      </c>
      <c r="DX7" s="36">
        <v>6.47</v>
      </c>
      <c r="DY7" s="36">
        <v>7.8</v>
      </c>
      <c r="DZ7" s="36">
        <v>8.39</v>
      </c>
      <c r="EA7" s="36">
        <v>10.09</v>
      </c>
      <c r="EB7" s="36">
        <v>12.42</v>
      </c>
      <c r="EC7" s="36">
        <v>0.83</v>
      </c>
      <c r="ED7" s="36">
        <v>1.47</v>
      </c>
      <c r="EE7" s="36">
        <v>1.58</v>
      </c>
      <c r="EF7" s="36">
        <v>0.73</v>
      </c>
      <c r="EG7" s="36">
        <v>1.9</v>
      </c>
      <c r="EH7" s="36">
        <v>0.68</v>
      </c>
      <c r="EI7" s="36">
        <v>0.7</v>
      </c>
      <c r="EJ7" s="36">
        <v>0.81</v>
      </c>
      <c r="EK7" s="36">
        <v>0.59</v>
      </c>
      <c r="EL7" s="36">
        <v>0.6</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2016-02-24T02:41:06Z</cp:lastPrinted>
  <dcterms:created xsi:type="dcterms:W3CDTF">2016-02-03T07:22:36Z</dcterms:created>
  <dcterms:modified xsi:type="dcterms:W3CDTF">2016-02-24T02:41:54Z</dcterms:modified>
  <cp:category/>
</cp:coreProperties>
</file>