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<sst xmlns="http://schemas.openxmlformats.org/spreadsheetml/2006/main" count="226" uniqueCount="111">
  <si>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</si>
  <si>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</si>
  <si>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</si>
  <si>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</si>
  <si>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</si>
  <si>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</si>
  <si>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</si>
  <si>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</si>
  <si>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</si>
  <si>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</si>
  <si>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</si>
  <si>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</si>
  <si>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</si>
  <si>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</si>
  <si>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</si>
  <si>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</si>
  <si>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</si>
  <si>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</si>
  <si>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</si>
  <si>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</si>
  <si>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</si>
  <si>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</si>
  <si>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</si>
  <si>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</si>
  <si>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</si>
  <si>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</si>
  <si>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</si>
  <si>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</si>
  <si>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</si>
  <si>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</si>
  <si>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</si>
  <si>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</si>
  <si>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</si>
  <si>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</si>
  <si>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</si>
  <si>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</si>
  <si>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</si>
  <si>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</si>
  <si>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</si>
  <si>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</si>
  <si>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</si>
  <si>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</si>
  <si>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</si>
  <si>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</si>
  <si>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</si>
  <si>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</si>
  <si>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</si>
  <si>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</si>
  <si>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</si>
  <si>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</si>
  <si>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</si>
  <si>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</si>
  <si>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</si>
  <si>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</si>
  <si>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</si>
  <si>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</si>
  <si>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</si>
  <si>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</si>
  <si>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</si>
  <si>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</si>
  <si>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</si>
  <si>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</si>
  <si>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</si>
  <si>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</si>
  <si>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</si>
  <si>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</si>
  <si>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</si>
  <si>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</si>
  <si>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</si>
  <si>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</si>
  <si>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</si>
  <si>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</si>
  <si>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</si>
  <si>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</si>
  <si>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</si>
  <si>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</si>
  <si>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</si>
  <si>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</si>
  <si>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</si>
  <si>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</si>
  <si>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</si>
  <si>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</si>
  <si>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</si>
  <si>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</si>
  <si>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</si>
  <si>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</si>
  <si>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</si>
  <si>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</si>
  <si>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</si>
  <si>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</si>
  <si>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</si>
  <si>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</si>
  <si>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</si>
  <si>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</si>
  <si>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</si>
  <si>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</si>
  <si>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高浜市</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</si>
  <si>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</si>
  <si>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</si>
  <si>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</si>
  <si>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</si>
  <si>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</si>
  <si>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</si>
  <si>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</si>
  <si>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</si>
  <si>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</si>
  <si>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</si>
  <si>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</si>
  <si>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高浜市の公共下水道事業は、整備途中であることから類似団体平均と比較すると経費回収率など「経営の効率性」が若干下回っておりますが、これは、今後の整備に伴う水洗化人口の増等により、安定した収益が得られるようになれば、徐々に解消されるものです。しかしながら、今後も管渠整備拡大に伴う投資は必要であり、企業債借入は増加することが見込まれますので、より一層、水洗化率の向上を目指し、安定した収益を得られる様、経営改善に努めてまいります。</t>
    <rPh sb="2" eb="5">
      <t>タカハマシ</t>
    </rPh>
    <rPh sb="6" eb="8">
      <t>コウキョウ</t>
    </rPh>
    <rPh sb="8" eb="11">
      <t>ゲスイドウ</t>
    </rPh>
    <rPh sb="11" eb="13">
      <t>ジギョウ</t>
    </rPh>
    <rPh sb="15" eb="17">
      <t>セイビ</t>
    </rPh>
    <rPh sb="17" eb="19">
      <t>トチュウ</t>
    </rPh>
    <rPh sb="26" eb="28">
      <t>ルイジ</t>
    </rPh>
    <rPh sb="28" eb="30">
      <t>ダンタイ</t>
    </rPh>
    <rPh sb="30" eb="32">
      <t>ヘイキン</t>
    </rPh>
    <rPh sb="33" eb="35">
      <t>ヒカク</t>
    </rPh>
    <rPh sb="38" eb="40">
      <t>ケイヒ</t>
    </rPh>
    <rPh sb="40" eb="42">
      <t>カイシュウ</t>
    </rPh>
    <rPh sb="42" eb="43">
      <t>リツ</t>
    </rPh>
    <rPh sb="46" eb="48">
      <t>ケイエイ</t>
    </rPh>
    <rPh sb="49" eb="52">
      <t>コウリツセイ</t>
    </rPh>
    <rPh sb="54" eb="56">
      <t>ジャッカン</t>
    </rPh>
    <rPh sb="56" eb="57">
      <t>シタ</t>
    </rPh>
    <rPh sb="57" eb="58">
      <t>カイ</t>
    </rPh>
    <rPh sb="70" eb="72">
      <t>コンゴ</t>
    </rPh>
    <rPh sb="73" eb="75">
      <t>セイビ</t>
    </rPh>
    <rPh sb="76" eb="77">
      <t>トモナ</t>
    </rPh>
    <rPh sb="78" eb="81">
      <t>スイセンカ</t>
    </rPh>
    <rPh sb="81" eb="83">
      <t>ジンコウ</t>
    </rPh>
    <rPh sb="84" eb="85">
      <t>ゾウ</t>
    </rPh>
    <rPh sb="85" eb="86">
      <t>トウ</t>
    </rPh>
    <rPh sb="90" eb="92">
      <t>アンテイ</t>
    </rPh>
    <rPh sb="94" eb="96">
      <t>シュウエキ</t>
    </rPh>
    <rPh sb="97" eb="98">
      <t>エ</t>
    </rPh>
    <rPh sb="111" eb="113">
      <t>カイショウ</t>
    </rPh>
    <rPh sb="128" eb="130">
      <t>コンゴ</t>
    </rPh>
    <rPh sb="131" eb="133">
      <t>カンキョ</t>
    </rPh>
    <rPh sb="133" eb="135">
      <t>セイビ</t>
    </rPh>
    <rPh sb="135" eb="137">
      <t>カクダイ</t>
    </rPh>
    <rPh sb="138" eb="139">
      <t>トモナ</t>
    </rPh>
    <rPh sb="140" eb="142">
      <t>トウシ</t>
    </rPh>
    <rPh sb="143" eb="145">
      <t>ヒツヨウ</t>
    </rPh>
    <rPh sb="152" eb="154">
      <t>カリイレ</t>
    </rPh>
    <rPh sb="155" eb="157">
      <t>ゾウカ</t>
    </rPh>
    <rPh sb="162" eb="164">
      <t>ミコ</t>
    </rPh>
    <rPh sb="173" eb="175">
      <t>イッソウ</t>
    </rPh>
    <rPh sb="176" eb="179">
      <t>スイセンカ</t>
    </rPh>
    <rPh sb="179" eb="180">
      <t>リツ</t>
    </rPh>
    <rPh sb="181" eb="183">
      <t>コウジョウ</t>
    </rPh>
    <rPh sb="184" eb="186">
      <t>メザ</t>
    </rPh>
    <rPh sb="188" eb="190">
      <t>アンテイ</t>
    </rPh>
    <rPh sb="192" eb="194">
      <t>シュウエキ</t>
    </rPh>
    <rPh sb="195" eb="196">
      <t>エ</t>
    </rPh>
    <rPh sb="199" eb="200">
      <t>ヨウ</t>
    </rPh>
    <rPh sb="201" eb="203">
      <t>ケイエイ</t>
    </rPh>
    <rPh sb="203" eb="205">
      <t>カイゼン</t>
    </rPh>
    <rPh sb="206" eb="207">
      <t>ツト</t>
    </rPh>
    <phoneticPr fontId="4"/>
  </si>
  <si>
    <t xml:space="preserve">  現在、法定耐用年数を経過した管渠はありませんが、今後、老朽化に伴い、管渠の更新計画を進めてまいります。</t>
    <rPh sb="2" eb="4">
      <t>ゲンザイ</t>
    </rPh>
    <rPh sb="5" eb="7">
      <t>ホウテイ</t>
    </rPh>
    <rPh sb="7" eb="9">
      <t>タイヨウ</t>
    </rPh>
    <rPh sb="9" eb="11">
      <t>ネンスウ</t>
    </rPh>
    <rPh sb="12" eb="14">
      <t>ケイカ</t>
    </rPh>
    <rPh sb="16" eb="18">
      <t>カンキョ</t>
    </rPh>
    <rPh sb="26" eb="28">
      <t>コンゴ</t>
    </rPh>
    <rPh sb="29" eb="32">
      <t>ロウキュウカ</t>
    </rPh>
    <rPh sb="33" eb="34">
      <t>トモナ</t>
    </rPh>
    <rPh sb="36" eb="38">
      <t>カンキョ</t>
    </rPh>
    <rPh sb="39" eb="41">
      <t>コウシン</t>
    </rPh>
    <rPh sb="41" eb="43">
      <t>ケイカク</t>
    </rPh>
    <rPh sb="44" eb="45">
      <t>スス</t>
    </rPh>
    <phoneticPr fontId="4"/>
  </si>
  <si>
    <t xml:space="preserve">  現在の普及率は、市全域の56.75％であり､今後も整備を進め、市民の皆様に下水道を使用していただけるよう事業を進めるとともに、水洗化の普及に努め、安定した収益を確保し、「経営の健全性及び効率性」を目指します。</t>
    <rPh sb="2" eb="4">
      <t>ゲンザイ</t>
    </rPh>
    <rPh sb="5" eb="7">
      <t>フキュウ</t>
    </rPh>
    <rPh sb="7" eb="8">
      <t>リツ</t>
    </rPh>
    <rPh sb="10" eb="11">
      <t>シ</t>
    </rPh>
    <rPh sb="11" eb="13">
      <t>ゼンイキ</t>
    </rPh>
    <rPh sb="24" eb="26">
      <t>コンゴ</t>
    </rPh>
    <rPh sb="27" eb="29">
      <t>セイビ</t>
    </rPh>
    <rPh sb="30" eb="31">
      <t>スス</t>
    </rPh>
    <rPh sb="33" eb="35">
      <t>シミン</t>
    </rPh>
    <rPh sb="36" eb="38">
      <t>ミナサマ</t>
    </rPh>
    <rPh sb="39" eb="42">
      <t>ゲスイドウ</t>
    </rPh>
    <rPh sb="43" eb="45">
      <t>シヨウ</t>
    </rPh>
    <rPh sb="54" eb="56">
      <t>ジギョウ</t>
    </rPh>
    <rPh sb="57" eb="58">
      <t>スス</t>
    </rPh>
    <rPh sb="65" eb="68">
      <t>スイセンカ</t>
    </rPh>
    <rPh sb="69" eb="71">
      <t>フキュウ</t>
    </rPh>
    <rPh sb="72" eb="73">
      <t>ツト</t>
    </rPh>
    <rPh sb="75" eb="77">
      <t>アンテイ</t>
    </rPh>
    <rPh sb="79" eb="81">
      <t>シュウエキ</t>
    </rPh>
    <rPh sb="82" eb="84">
      <t>カクホ</t>
    </rPh>
    <rPh sb="87" eb="89">
      <t>ケイエイ</t>
    </rPh>
    <rPh sb="93" eb="94">
      <t>オヨ</t>
    </rPh>
    <rPh sb="95" eb="97">
      <t>コウリツ</t>
    </rPh>
    <rPh sb="97" eb="98">
      <t>セイ</t>
    </rPh>
    <rPh sb="100" eb="102">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</si>
</sst>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87904"/>
        <c:axId val="9459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0.28999999999999998</c:v>
                </c:pt>
                <c:pt idx="3">
                  <c:v>0.12</c:v>
                </c:pt>
                <c:pt idx="4">
                  <c:v>0.11</c:v>
                </c:pt>
              </c:numCache>
            </c:numRef>
          </c:val>
          <c:smooth val="0"/>
        </c:ser>
        <c:dLbls>
          <c:showLegendKey val="0"/>
          <c:showVal val="0"/>
          <c:showCatName val="0"/>
          <c:showSerName val="0"/>
          <c:showPercent val="0"/>
          <c:showBubbleSize val="0"/>
        </c:dLbls>
        <c:marker val="1"/>
        <c:smooth val="0"/>
        <c:axId val="94587904"/>
        <c:axId val="94598272"/>
      </c:lineChart>
      <c:dateAx>
        <c:axId val="94587904"/>
        <c:scaling>
          <c:orientation val="minMax"/>
        </c:scaling>
        <c:delete val="1"/>
        <c:axPos val="b"/>
        <c:numFmt formatCode="ge" sourceLinked="1"/>
        <c:majorTickMark val="none"/>
        <c:minorTickMark val="none"/>
        <c:tickLblPos val="none"/>
        <c:crossAx val="94598272"/>
        <c:crosses val="autoZero"/>
        <c:auto val="1"/>
        <c:lblOffset val="100"/>
        <c:baseTimeUnit val="years"/>
      </c:dateAx>
      <c:valAx>
        <c:axId val="945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566656"/>
        <c:axId val="966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48.57</c:v>
                </c:pt>
                <c:pt idx="2">
                  <c:v>45.25</c:v>
                </c:pt>
                <c:pt idx="3">
                  <c:v>50.27</c:v>
                </c:pt>
                <c:pt idx="4">
                  <c:v>51.08</c:v>
                </c:pt>
              </c:numCache>
            </c:numRef>
          </c:val>
          <c:smooth val="0"/>
        </c:ser>
        <c:dLbls>
          <c:showLegendKey val="0"/>
          <c:showVal val="0"/>
          <c:showCatName val="0"/>
          <c:showSerName val="0"/>
          <c:showPercent val="0"/>
          <c:showBubbleSize val="0"/>
        </c:dLbls>
        <c:marker val="1"/>
        <c:smooth val="0"/>
        <c:axId val="96566656"/>
        <c:axId val="96667136"/>
      </c:lineChart>
      <c:dateAx>
        <c:axId val="96566656"/>
        <c:scaling>
          <c:orientation val="minMax"/>
        </c:scaling>
        <c:delete val="1"/>
        <c:axPos val="b"/>
        <c:numFmt formatCode="ge" sourceLinked="1"/>
        <c:majorTickMark val="none"/>
        <c:minorTickMark val="none"/>
        <c:tickLblPos val="none"/>
        <c:crossAx val="96667136"/>
        <c:crosses val="autoZero"/>
        <c:auto val="1"/>
        <c:lblOffset val="100"/>
        <c:baseTimeUnit val="years"/>
      </c:dateAx>
      <c:valAx>
        <c:axId val="96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79.42</c:v>
                </c:pt>
                <c:pt idx="1">
                  <c:v>80.59</c:v>
                </c:pt>
                <c:pt idx="2">
                  <c:v>82.16</c:v>
                </c:pt>
                <c:pt idx="3">
                  <c:v>81.56</c:v>
                </c:pt>
                <c:pt idx="4">
                  <c:v>81.31</c:v>
                </c:pt>
              </c:numCache>
            </c:numRef>
          </c:val>
        </c:ser>
        <c:dLbls>
          <c:showLegendKey val="0"/>
          <c:showVal val="0"/>
          <c:showCatName val="0"/>
          <c:showSerName val="0"/>
          <c:showPercent val="0"/>
          <c:showBubbleSize val="0"/>
        </c:dLbls>
        <c:gapWidth val="150"/>
        <c:axId val="96680960"/>
        <c:axId val="966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70.27</c:v>
                </c:pt>
                <c:pt idx="2">
                  <c:v>68.540000000000006</c:v>
                </c:pt>
                <c:pt idx="3">
                  <c:v>89.13</c:v>
                </c:pt>
                <c:pt idx="4">
                  <c:v>88.59</c:v>
                </c:pt>
              </c:numCache>
            </c:numRef>
          </c:val>
          <c:smooth val="0"/>
        </c:ser>
        <c:dLbls>
          <c:showLegendKey val="0"/>
          <c:showVal val="0"/>
          <c:showCatName val="0"/>
          <c:showSerName val="0"/>
          <c:showPercent val="0"/>
          <c:showBubbleSize val="0"/>
        </c:dLbls>
        <c:marker val="1"/>
        <c:smooth val="0"/>
        <c:axId val="96680960"/>
        <c:axId val="96695424"/>
      </c:lineChart>
      <c:dateAx>
        <c:axId val="96680960"/>
        <c:scaling>
          <c:orientation val="minMax"/>
        </c:scaling>
        <c:delete val="1"/>
        <c:axPos val="b"/>
        <c:numFmt formatCode="ge" sourceLinked="1"/>
        <c:majorTickMark val="none"/>
        <c:minorTickMark val="none"/>
        <c:tickLblPos val="none"/>
        <c:crossAx val="96695424"/>
        <c:crosses val="autoZero"/>
        <c:auto val="1"/>
        <c:lblOffset val="100"/>
        <c:baseTimeUnit val="years"/>
      </c:dateAx>
      <c:valAx>
        <c:axId val="966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79.540000000000006</c:v>
                </c:pt>
                <c:pt idx="1">
                  <c:v>75.56</c:v>
                </c:pt>
                <c:pt idx="2">
                  <c:v>84.08</c:v>
                </c:pt>
                <c:pt idx="3">
                  <c:v>80.88</c:v>
                </c:pt>
                <c:pt idx="4">
                  <c:v>80.73</c:v>
                </c:pt>
              </c:numCache>
            </c:numRef>
          </c:val>
        </c:ser>
        <c:dLbls>
          <c:showLegendKey val="0"/>
          <c:showVal val="0"/>
          <c:showCatName val="0"/>
          <c:showSerName val="0"/>
          <c:showPercent val="0"/>
          <c:showBubbleSize val="0"/>
        </c:dLbls>
        <c:gapWidth val="150"/>
        <c:axId val="94620288"/>
        <c:axId val="962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620288"/>
        <c:axId val="96215808"/>
      </c:lineChart>
      <c:dateAx>
        <c:axId val="94620288"/>
        <c:scaling>
          <c:orientation val="minMax"/>
        </c:scaling>
        <c:delete val="1"/>
        <c:axPos val="b"/>
        <c:numFmt formatCode="ge" sourceLinked="1"/>
        <c:majorTickMark val="none"/>
        <c:minorTickMark val="none"/>
        <c:tickLblPos val="none"/>
        <c:crossAx val="96215808"/>
        <c:crosses val="autoZero"/>
        <c:auto val="1"/>
        <c:lblOffset val="100"/>
        <c:baseTimeUnit val="years"/>
      </c:dateAx>
      <c:valAx>
        <c:axId val="9621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233728"/>
        <c:axId val="962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233728"/>
        <c:axId val="96252288"/>
      </c:lineChart>
      <c:dateAx>
        <c:axId val="96233728"/>
        <c:scaling>
          <c:orientation val="minMax"/>
        </c:scaling>
        <c:delete val="1"/>
        <c:axPos val="b"/>
        <c:numFmt formatCode="ge" sourceLinked="1"/>
        <c:majorTickMark val="none"/>
        <c:minorTickMark val="none"/>
        <c:tickLblPos val="none"/>
        <c:crossAx val="96252288"/>
        <c:crosses val="autoZero"/>
        <c:auto val="1"/>
        <c:lblOffset val="100"/>
        <c:baseTimeUnit val="years"/>
      </c:dateAx>
      <c:valAx>
        <c:axId val="962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3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10176"/>
        <c:axId val="966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10176"/>
        <c:axId val="96620544"/>
      </c:lineChart>
      <c:dateAx>
        <c:axId val="96610176"/>
        <c:scaling>
          <c:orientation val="minMax"/>
        </c:scaling>
        <c:delete val="1"/>
        <c:axPos val="b"/>
        <c:numFmt formatCode="ge" sourceLinked="1"/>
        <c:majorTickMark val="none"/>
        <c:minorTickMark val="none"/>
        <c:tickLblPos val="none"/>
        <c:crossAx val="96620544"/>
        <c:crosses val="autoZero"/>
        <c:auto val="1"/>
        <c:lblOffset val="100"/>
        <c:baseTimeUnit val="years"/>
      </c:dateAx>
      <c:valAx>
        <c:axId val="966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38304"/>
        <c:axId val="963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38304"/>
        <c:axId val="96339456"/>
      </c:lineChart>
      <c:dateAx>
        <c:axId val="96338304"/>
        <c:scaling>
          <c:orientation val="minMax"/>
        </c:scaling>
        <c:delete val="1"/>
        <c:axPos val="b"/>
        <c:numFmt formatCode="ge" sourceLinked="1"/>
        <c:majorTickMark val="none"/>
        <c:minorTickMark val="none"/>
        <c:tickLblPos val="none"/>
        <c:crossAx val="96339456"/>
        <c:crosses val="autoZero"/>
        <c:auto val="1"/>
        <c:lblOffset val="100"/>
        <c:baseTimeUnit val="years"/>
      </c:dateAx>
      <c:valAx>
        <c:axId val="963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361472"/>
        <c:axId val="9638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361472"/>
        <c:axId val="96380032"/>
      </c:lineChart>
      <c:dateAx>
        <c:axId val="96361472"/>
        <c:scaling>
          <c:orientation val="minMax"/>
        </c:scaling>
        <c:delete val="1"/>
        <c:axPos val="b"/>
        <c:numFmt formatCode="ge" sourceLinked="1"/>
        <c:majorTickMark val="none"/>
        <c:minorTickMark val="none"/>
        <c:tickLblPos val="none"/>
        <c:crossAx val="96380032"/>
        <c:crosses val="autoZero"/>
        <c:auto val="1"/>
        <c:lblOffset val="100"/>
        <c:baseTimeUnit val="years"/>
      </c:dateAx>
      <c:valAx>
        <c:axId val="963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6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1147.1600000000001</c:v>
                </c:pt>
                <c:pt idx="1">
                  <c:v>1252.04</c:v>
                </c:pt>
                <c:pt idx="2">
                  <c:v>1032.8599999999999</c:v>
                </c:pt>
                <c:pt idx="3">
                  <c:v>905.89</c:v>
                </c:pt>
                <c:pt idx="4">
                  <c:v>1046.67</c:v>
                </c:pt>
              </c:numCache>
            </c:numRef>
          </c:val>
        </c:ser>
        <c:dLbls>
          <c:showLegendKey val="0"/>
          <c:showVal val="0"/>
          <c:showCatName val="0"/>
          <c:showSerName val="0"/>
          <c:showPercent val="0"/>
          <c:showBubbleSize val="0"/>
        </c:dLbls>
        <c:gapWidth val="150"/>
        <c:axId val="96393856"/>
        <c:axId val="9642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1861.98</c:v>
                </c:pt>
                <c:pt idx="2">
                  <c:v>1707.82</c:v>
                </c:pt>
                <c:pt idx="3">
                  <c:v>1119.4100000000001</c:v>
                </c:pt>
                <c:pt idx="4">
                  <c:v>1067.74</c:v>
                </c:pt>
              </c:numCache>
            </c:numRef>
          </c:val>
          <c:smooth val="0"/>
        </c:ser>
        <c:dLbls>
          <c:showLegendKey val="0"/>
          <c:showVal val="0"/>
          <c:showCatName val="0"/>
          <c:showSerName val="0"/>
          <c:showPercent val="0"/>
          <c:showBubbleSize val="0"/>
        </c:dLbls>
        <c:marker val="1"/>
        <c:smooth val="0"/>
        <c:axId val="96393856"/>
        <c:axId val="96428800"/>
      </c:lineChart>
      <c:dateAx>
        <c:axId val="96393856"/>
        <c:scaling>
          <c:orientation val="minMax"/>
        </c:scaling>
        <c:delete val="1"/>
        <c:axPos val="b"/>
        <c:numFmt formatCode="ge" sourceLinked="1"/>
        <c:majorTickMark val="none"/>
        <c:minorTickMark val="none"/>
        <c:tickLblPos val="none"/>
        <c:crossAx val="96428800"/>
        <c:crosses val="autoZero"/>
        <c:auto val="1"/>
        <c:lblOffset val="100"/>
        <c:baseTimeUnit val="years"/>
      </c:dateAx>
      <c:valAx>
        <c:axId val="9642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9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55.18</c:v>
                </c:pt>
                <c:pt idx="1">
                  <c:v>51.08</c:v>
                </c:pt>
                <c:pt idx="2">
                  <c:v>60.86</c:v>
                </c:pt>
                <c:pt idx="3">
                  <c:v>60.54</c:v>
                </c:pt>
                <c:pt idx="4">
                  <c:v>60.56</c:v>
                </c:pt>
              </c:numCache>
            </c:numRef>
          </c:val>
        </c:ser>
        <c:dLbls>
          <c:showLegendKey val="0"/>
          <c:showVal val="0"/>
          <c:showCatName val="0"/>
          <c:showSerName val="0"/>
          <c:showPercent val="0"/>
          <c:showBubbleSize val="0"/>
        </c:dLbls>
        <c:gapWidth val="150"/>
        <c:axId val="96457472"/>
        <c:axId val="9645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42.74</c:v>
                </c:pt>
                <c:pt idx="2">
                  <c:v>48.1</c:v>
                </c:pt>
                <c:pt idx="3">
                  <c:v>71.349999999999994</c:v>
                </c:pt>
                <c:pt idx="4">
                  <c:v>73.569999999999993</c:v>
                </c:pt>
              </c:numCache>
            </c:numRef>
          </c:val>
          <c:smooth val="0"/>
        </c:ser>
        <c:dLbls>
          <c:showLegendKey val="0"/>
          <c:showVal val="0"/>
          <c:showCatName val="0"/>
          <c:showSerName val="0"/>
          <c:showPercent val="0"/>
          <c:showBubbleSize val="0"/>
        </c:dLbls>
        <c:marker val="1"/>
        <c:smooth val="0"/>
        <c:axId val="96457472"/>
        <c:axId val="96459392"/>
      </c:lineChart>
      <c:dateAx>
        <c:axId val="96457472"/>
        <c:scaling>
          <c:orientation val="minMax"/>
        </c:scaling>
        <c:delete val="1"/>
        <c:axPos val="b"/>
        <c:numFmt formatCode="ge" sourceLinked="1"/>
        <c:majorTickMark val="none"/>
        <c:minorTickMark val="none"/>
        <c:tickLblPos val="none"/>
        <c:crossAx val="96459392"/>
        <c:crosses val="autoZero"/>
        <c:auto val="1"/>
        <c:lblOffset val="100"/>
        <c:baseTimeUnit val="years"/>
      </c:dateAx>
      <c:valAx>
        <c:axId val="964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227.32</c:v>
                </c:pt>
                <c:pt idx="1">
                  <c:v>241.99</c:v>
                </c:pt>
                <c:pt idx="2">
                  <c:v>203.25</c:v>
                </c:pt>
                <c:pt idx="3">
                  <c:v>205.25</c:v>
                </c:pt>
                <c:pt idx="4">
                  <c:v>210.32</c:v>
                </c:pt>
              </c:numCache>
            </c:numRef>
          </c:val>
        </c:ser>
        <c:dLbls>
          <c:showLegendKey val="0"/>
          <c:showVal val="0"/>
          <c:showCatName val="0"/>
          <c:showSerName val="0"/>
          <c:showPercent val="0"/>
          <c:showBubbleSize val="0"/>
        </c:dLbls>
        <c:gapWidth val="150"/>
        <c:axId val="96550912"/>
        <c:axId val="9655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307.68</c:v>
                </c:pt>
                <c:pt idx="2">
                  <c:v>275.68</c:v>
                </c:pt>
                <c:pt idx="3">
                  <c:v>182.55</c:v>
                </c:pt>
                <c:pt idx="4">
                  <c:v>184.87</c:v>
                </c:pt>
              </c:numCache>
            </c:numRef>
          </c:val>
          <c:smooth val="0"/>
        </c:ser>
        <c:dLbls>
          <c:showLegendKey val="0"/>
          <c:showVal val="0"/>
          <c:showCatName val="0"/>
          <c:showSerName val="0"/>
          <c:showPercent val="0"/>
          <c:showBubbleSize val="0"/>
        </c:dLbls>
        <c:marker val="1"/>
        <c:smooth val="0"/>
        <c:axId val="96550912"/>
        <c:axId val="96552832"/>
      </c:lineChart>
      <c:dateAx>
        <c:axId val="96550912"/>
        <c:scaling>
          <c:orientation val="minMax"/>
        </c:scaling>
        <c:delete val="1"/>
        <c:axPos val="b"/>
        <c:numFmt formatCode="ge" sourceLinked="1"/>
        <c:majorTickMark val="none"/>
        <c:minorTickMark val="none"/>
        <c:tickLblPos val="none"/>
        <c:crossAx val="96552832"/>
        <c:crosses val="autoZero"/>
        <c:auto val="1"/>
        <c:lblOffset val="100"/>
        <c:baseTimeUnit val="years"/>
      </c:dateAx>
      <c:valAx>
        <c:axId val="9655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高浜市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46295</v>
      </c>
      <c r="AM8" s="64"/>
      <c r="AN8" s="64"/>
      <c r="AO8" s="64"/>
      <c r="AP8" s="64"/>
      <c r="AQ8" s="64"/>
      <c r="AR8" s="64"/>
      <c r="AS8" s="64"/>
      <c r="AT8" s="63">
        <f>データ!S6</f>
        <v>13.11</v>
      </c>
      <c r="AU8" s="63"/>
      <c r="AV8" s="63"/>
      <c r="AW8" s="63"/>
      <c r="AX8" s="63"/>
      <c r="AY8" s="63"/>
      <c r="AZ8" s="63"/>
      <c r="BA8" s="63"/>
      <c r="BB8" s="63">
        <f>データ!T6</f>
        <v>3531.27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56.75</v>
      </c>
      <c r="Q10" s="63"/>
      <c r="R10" s="63"/>
      <c r="S10" s="63"/>
      <c r="T10" s="63"/>
      <c r="U10" s="63"/>
      <c r="V10" s="63"/>
      <c r="W10" s="63">
        <f>データ!P6</f>
        <v>99.69</v>
      </c>
      <c r="X10" s="63"/>
      <c r="Y10" s="63"/>
      <c r="Z10" s="63"/>
      <c r="AA10" s="63"/>
      <c r="AB10" s="63"/>
      <c r="AC10" s="63"/>
      <c r="AD10" s="64">
        <f>データ!Q6</f>
        <v>1728</v>
      </c>
      <c r="AE10" s="64"/>
      <c r="AF10" s="64"/>
      <c r="AG10" s="64"/>
      <c r="AH10" s="64"/>
      <c r="AI10" s="64"/>
      <c r="AJ10" s="64"/>
      <c r="AK10" s="2"/>
      <c r="AL10" s="64">
        <f>データ!U6</f>
        <v>26316</v>
      </c>
      <c r="AM10" s="64"/>
      <c r="AN10" s="64"/>
      <c r="AO10" s="64"/>
      <c r="AP10" s="64"/>
      <c r="AQ10" s="64"/>
      <c r="AR10" s="64"/>
      <c r="AS10" s="64"/>
      <c r="AT10" s="63">
        <f>データ!V6</f>
        <v>4.6500000000000004</v>
      </c>
      <c r="AU10" s="63"/>
      <c r="AV10" s="63"/>
      <c r="AW10" s="63"/>
      <c r="AX10" s="63"/>
      <c r="AY10" s="63"/>
      <c r="AZ10" s="63"/>
      <c r="BA10" s="63"/>
      <c r="BB10" s="63">
        <f>データ!W6</f>
        <v>5659.35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232271</v>
      </c>
      <c r="D6" s="31">
        <f t="shared" si="3"/>
        <v>47</v>
      </c>
      <c r="E6" s="31">
        <f t="shared" si="3"/>
        <v>17</v>
      </c>
      <c r="F6" s="31">
        <f t="shared" si="3"/>
        <v>1</v>
      </c>
      <c r="G6" s="31">
        <f t="shared" si="3"/>
        <v>0</v>
      </c>
      <c r="H6" s="31" t="str">
        <f t="shared" si="3"/>
        <v>愛知県　高浜市</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56.75</v>
      </c>
      <c r="P6" s="32">
        <f t="shared" si="3"/>
        <v>99.69</v>
      </c>
      <c r="Q6" s="32">
        <f t="shared" si="3"/>
        <v>1728</v>
      </c>
      <c r="R6" s="32">
        <f t="shared" si="3"/>
        <v>46295</v>
      </c>
      <c r="S6" s="32">
        <f t="shared" si="3"/>
        <v>13.11</v>
      </c>
      <c r="T6" s="32">
        <f t="shared" si="3"/>
        <v>3531.27</v>
      </c>
      <c r="U6" s="32">
        <f t="shared" si="3"/>
        <v>26316</v>
      </c>
      <c r="V6" s="32">
        <f t="shared" si="3"/>
        <v>4.6500000000000004</v>
      </c>
      <c r="W6" s="32">
        <f t="shared" si="3"/>
        <v>5659.35</v>
      </c>
      <c r="X6" s="33">
        <f>IF(X7="",NA(),X7)</f>
        <v>79.540000000000006</v>
      </c>
      <c r="Y6" s="33">
        <f t="shared" ref="Y6:AG6" si="4">IF(Y7="",NA(),Y7)</f>
        <v>75.56</v>
      </c>
      <c r="Z6" s="33">
        <f t="shared" si="4"/>
        <v>84.08</v>
      </c>
      <c r="AA6" s="33">
        <f t="shared" si="4"/>
        <v>80.88</v>
      </c>
      <c r="AB6" s="33">
        <f t="shared" si="4"/>
        <v>80.73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1147.1600000000001</v>
      </c>
      <c r="BF6" s="33">
        <f t="shared" ref="BF6:BN6" si="7">IF(BF7="",NA(),BF7)</f>
        <v>1252.04</v>
      </c>
      <c r="BG6" s="33">
        <f t="shared" si="7"/>
        <v>1032.8599999999999</v>
      </c>
      <c r="BH6" s="33">
        <f t="shared" si="7"/>
        <v>905.89</v>
      </c>
      <c r="BI6" s="33">
        <f t="shared" si="7"/>
        <v>1046.67</v>
      </c>
      <c r="BJ6" s="33">
        <f t="shared" si="7"/>
        <v>1958.96</v>
      </c>
      <c r="BK6" s="33">
        <f t="shared" si="7"/>
        <v>1861.98</v>
      </c>
      <c r="BL6" s="33">
        <f t="shared" si="7"/>
        <v>1707.82</v>
      </c>
      <c r="BM6" s="33">
        <f t="shared" si="7"/>
        <v>1119.4100000000001</v>
      </c>
      <c r="BN6" s="33">
        <f t="shared" si="7"/>
        <v>1067.74</v>
      </c>
      <c r="BO6" s="32" t="str">
        <f>IF(BO7="","",IF(BO7="-","【-】","【"&amp;SUBSTITUTE(TEXT(BO7,"#,##0.00"),"-","△")&amp;"】"))</f>
        <v>【776.35】</v>
      </c>
      <c r="BP6" s="33">
        <f>IF(BP7="",NA(),BP7)</f>
        <v>55.18</v>
      </c>
      <c r="BQ6" s="33">
        <f t="shared" ref="BQ6:BY6" si="8">IF(BQ7="",NA(),BQ7)</f>
        <v>51.08</v>
      </c>
      <c r="BR6" s="33">
        <f t="shared" si="8"/>
        <v>60.86</v>
      </c>
      <c r="BS6" s="33">
        <f t="shared" si="8"/>
        <v>60.54</v>
      </c>
      <c r="BT6" s="33">
        <f t="shared" si="8"/>
        <v>60.56</v>
      </c>
      <c r="BU6" s="33">
        <f t="shared" si="8"/>
        <v>47.1</v>
      </c>
      <c r="BV6" s="33">
        <f t="shared" si="8"/>
        <v>42.74</v>
      </c>
      <c r="BW6" s="33">
        <f t="shared" si="8"/>
        <v>48.1</v>
      </c>
      <c r="BX6" s="33">
        <f t="shared" si="8"/>
        <v>71.349999999999994</v>
      </c>
      <c r="BY6" s="33">
        <f t="shared" si="8"/>
        <v>73.569999999999993</v>
      </c>
      <c r="BZ6" s="32" t="str">
        <f>IF(BZ7="","",IF(BZ7="-","【-】","【"&amp;SUBSTITUTE(TEXT(BZ7,"#,##0.00"),"-","△")&amp;"】"))</f>
        <v>【96.57】</v>
      </c>
      <c r="CA6" s="33">
        <f>IF(CA7="",NA(),CA7)</f>
        <v>227.32</v>
      </c>
      <c r="CB6" s="33">
        <f t="shared" ref="CB6:CJ6" si="9">IF(CB7="",NA(),CB7)</f>
        <v>241.99</v>
      </c>
      <c r="CC6" s="33">
        <f t="shared" si="9"/>
        <v>203.25</v>
      </c>
      <c r="CD6" s="33">
        <f t="shared" si="9"/>
        <v>205.25</v>
      </c>
      <c r="CE6" s="33">
        <f t="shared" si="9"/>
        <v>210.32</v>
      </c>
      <c r="CF6" s="33">
        <f t="shared" si="9"/>
        <v>274.37</v>
      </c>
      <c r="CG6" s="33">
        <f t="shared" si="9"/>
        <v>307.68</v>
      </c>
      <c r="CH6" s="33">
        <f t="shared" si="9"/>
        <v>275.68</v>
      </c>
      <c r="CI6" s="33">
        <f t="shared" si="9"/>
        <v>182.55</v>
      </c>
      <c r="CJ6" s="33">
        <f t="shared" si="9"/>
        <v>184.87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44.01</v>
      </c>
      <c r="CR6" s="33">
        <f t="shared" si="10"/>
        <v>48.57</v>
      </c>
      <c r="CS6" s="33">
        <f t="shared" si="10"/>
        <v>45.25</v>
      </c>
      <c r="CT6" s="33">
        <f t="shared" si="10"/>
        <v>50.27</v>
      </c>
      <c r="CU6" s="33">
        <f t="shared" si="10"/>
        <v>51.08</v>
      </c>
      <c r="CV6" s="32" t="str">
        <f>IF(CV7="","",IF(CV7="-","【-】","【"&amp;SUBSTITUTE(TEXT(CV7,"#,##0.00"),"-","△")&amp;"】"))</f>
        <v>【60.35】</v>
      </c>
      <c r="CW6" s="33">
        <f>IF(CW7="",NA(),CW7)</f>
        <v>79.42</v>
      </c>
      <c r="CX6" s="33">
        <f t="shared" ref="CX6:DF6" si="11">IF(CX7="",NA(),CX7)</f>
        <v>80.59</v>
      </c>
      <c r="CY6" s="33">
        <f t="shared" si="11"/>
        <v>82.16</v>
      </c>
      <c r="CZ6" s="33">
        <f t="shared" si="11"/>
        <v>81.56</v>
      </c>
      <c r="DA6" s="33">
        <f t="shared" si="11"/>
        <v>81.31</v>
      </c>
      <c r="DB6" s="33">
        <f t="shared" si="11"/>
        <v>68.34</v>
      </c>
      <c r="DC6" s="33">
        <f t="shared" si="11"/>
        <v>70.27</v>
      </c>
      <c r="DD6" s="33">
        <f t="shared" si="11"/>
        <v>68.540000000000006</v>
      </c>
      <c r="DE6" s="33">
        <f t="shared" si="11"/>
        <v>89.13</v>
      </c>
      <c r="DF6" s="33">
        <f t="shared" si="11"/>
        <v>88.59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0.41</v>
      </c>
      <c r="EK6" s="33">
        <f t="shared" si="14"/>
        <v>0.28999999999999998</v>
      </c>
      <c r="EL6" s="33">
        <f t="shared" si="14"/>
        <v>0.12</v>
      </c>
      <c r="EM6" s="33">
        <f t="shared" si="14"/>
        <v>0.11</v>
      </c>
      <c r="EN6" s="32" t="str">
        <f>IF(EN7="","",IF(EN7="-","【-】","【"&amp;SUBSTITUTE(TEXT(EN7,"#,##0.00"),"-","△")&amp;"】"))</f>
        <v>【0.17】</v>
      </c>
    </row>
    <row r="7" spans="1:144" s="34" customFormat="1">
      <c r="A7" s="26"/>
      <c r="B7" s="35">
        <v>2014</v>
      </c>
      <c r="C7" s="35">
        <v>232271</v>
      </c>
      <c r="D7" s="35">
        <v>47</v>
      </c>
      <c r="E7" s="35">
        <v>17</v>
      </c>
      <c r="F7" s="35">
        <v>1</v>
      </c>
      <c r="G7" s="35">
        <v>0</v>
      </c>
      <c r="H7" s="35" t="s">
        <v>96</v>
      </c>
      <c r="I7" s="35" t="s">
        <v>97</v>
      </c>
      <c r="J7" s="35" t="s">
        <v>98</v>
      </c>
      <c r="K7" s="35" t="s">
        <v>99</v>
      </c>
      <c r="L7" s="35" t="s">
        <v>100</v>
      </c>
      <c r="M7" s="36" t="s">
        <v>101</v>
      </c>
      <c r="N7" s="36" t="s">
        <v>102</v>
      </c>
      <c r="O7" s="36">
        <v>56.75</v>
      </c>
      <c r="P7" s="36">
        <v>99.69</v>
      </c>
      <c r="Q7" s="36">
        <v>1728</v>
      </c>
      <c r="R7" s="36">
        <v>46295</v>
      </c>
      <c r="S7" s="36">
        <v>13.11</v>
      </c>
      <c r="T7" s="36">
        <v>3531.27</v>
      </c>
      <c r="U7" s="36">
        <v>26316</v>
      </c>
      <c r="V7" s="36">
        <v>4.6500000000000004</v>
      </c>
      <c r="W7" s="36">
        <v>5659.35</v>
      </c>
      <c r="X7" s="36">
        <v>79.540000000000006</v>
      </c>
      <c r="Y7" s="36">
        <v>75.56</v>
      </c>
      <c r="Z7" s="36">
        <v>84.08</v>
      </c>
      <c r="AA7" s="36">
        <v>80.88</v>
      </c>
      <c r="AB7" s="36">
        <v>80.73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1147.1600000000001</v>
      </c>
      <c r="BF7" s="36">
        <v>1252.04</v>
      </c>
      <c r="BG7" s="36">
        <v>1032.8599999999999</v>
      </c>
      <c r="BH7" s="36">
        <v>905.89</v>
      </c>
      <c r="BI7" s="36">
        <v>1046.67</v>
      </c>
      <c r="BJ7" s="36">
        <v>1958.96</v>
      </c>
      <c r="BK7" s="36">
        <v>1861.98</v>
      </c>
      <c r="BL7" s="36">
        <v>1707.82</v>
      </c>
      <c r="BM7" s="36">
        <v>1119.4100000000001</v>
      </c>
      <c r="BN7" s="36">
        <v>1067.74</v>
      </c>
      <c r="BO7" s="36">
        <v>776.35</v>
      </c>
      <c r="BP7" s="36">
        <v>55.18</v>
      </c>
      <c r="BQ7" s="36">
        <v>51.08</v>
      </c>
      <c r="BR7" s="36">
        <v>60.86</v>
      </c>
      <c r="BS7" s="36">
        <v>60.54</v>
      </c>
      <c r="BT7" s="36">
        <v>60.56</v>
      </c>
      <c r="BU7" s="36">
        <v>47.1</v>
      </c>
      <c r="BV7" s="36">
        <v>42.74</v>
      </c>
      <c r="BW7" s="36">
        <v>48.1</v>
      </c>
      <c r="BX7" s="36">
        <v>71.349999999999994</v>
      </c>
      <c r="BY7" s="36">
        <v>73.569999999999993</v>
      </c>
      <c r="BZ7" s="36">
        <v>96.57</v>
      </c>
      <c r="CA7" s="36">
        <v>227.32</v>
      </c>
      <c r="CB7" s="36">
        <v>241.99</v>
      </c>
      <c r="CC7" s="36">
        <v>203.25</v>
      </c>
      <c r="CD7" s="36">
        <v>205.25</v>
      </c>
      <c r="CE7" s="36">
        <v>210.32</v>
      </c>
      <c r="CF7" s="36">
        <v>274.37</v>
      </c>
      <c r="CG7" s="36">
        <v>307.68</v>
      </c>
      <c r="CH7" s="36">
        <v>275.68</v>
      </c>
      <c r="CI7" s="36">
        <v>182.55</v>
      </c>
      <c r="CJ7" s="36">
        <v>184.87</v>
      </c>
      <c r="CK7" s="36">
        <v>142.28</v>
      </c>
      <c r="CL7" s="36" t="s">
        <v>101</v>
      </c>
      <c r="CM7" s="36" t="s">
        <v>101</v>
      </c>
      <c r="CN7" s="36" t="s">
        <v>101</v>
      </c>
      <c r="CO7" s="36" t="s">
        <v>101</v>
      </c>
      <c r="CP7" s="36" t="s">
        <v>101</v>
      </c>
      <c r="CQ7" s="36">
        <v>44.01</v>
      </c>
      <c r="CR7" s="36">
        <v>48.57</v>
      </c>
      <c r="CS7" s="36">
        <v>45.25</v>
      </c>
      <c r="CT7" s="36">
        <v>50.27</v>
      </c>
      <c r="CU7" s="36">
        <v>51.08</v>
      </c>
      <c r="CV7" s="36">
        <v>60.35</v>
      </c>
      <c r="CW7" s="36">
        <v>79.42</v>
      </c>
      <c r="CX7" s="36">
        <v>80.59</v>
      </c>
      <c r="CY7" s="36">
        <v>82.16</v>
      </c>
      <c r="CZ7" s="36">
        <v>81.56</v>
      </c>
      <c r="DA7" s="36">
        <v>81.31</v>
      </c>
      <c r="DB7" s="36">
        <v>68.34</v>
      </c>
      <c r="DC7" s="36">
        <v>70.27</v>
      </c>
      <c r="DD7" s="36">
        <v>68.540000000000006</v>
      </c>
      <c r="DE7" s="36">
        <v>89.13</v>
      </c>
      <c r="DF7" s="36">
        <v>88.59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0.41</v>
      </c>
      <c r="EK7" s="36">
        <v>0.28999999999999998</v>
      </c>
      <c r="EL7" s="36">
        <v>0.12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2016-02-12T07:14:22Z</cp:lastPrinted>
  <dcterms:created xsi:type="dcterms:W3CDTF">2016-02-03T08:53:30Z</dcterms:created>
  <dcterms:modified xsi:type="dcterms:W3CDTF">2016-02-25T04:31:47Z</dcterms:modified>
</cp:coreProperties>
</file>