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<sst xmlns="http://schemas.openxmlformats.org/spreadsheetml/2006/main" count="226" uniqueCount="110">
  <si>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</si>
  <si>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</si>
  <si>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</si>
  <si>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</si>
  <si>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</si>
  <si>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</si>
  <si>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</si>
  <si>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</si>
  <si>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</si>
  <si>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</si>
  <si>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</si>
  <si>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</si>
  <si>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</si>
  <si>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</si>
  <si>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</si>
  <si>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</si>
  <si>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</si>
  <si>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</si>
  <si>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</si>
  <si>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</si>
  <si>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</si>
  <si>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</si>
  <si>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</si>
  <si>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</si>
  <si>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</si>
  <si>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</si>
  <si>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</si>
  <si>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</si>
  <si>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</si>
  <si>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</si>
  <si>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</si>
  <si>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</si>
  <si>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</si>
  <si>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</si>
  <si>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</si>
  <si>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</si>
  <si>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</si>
  <si>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</si>
  <si>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</si>
  <si>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</si>
  <si>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</si>
  <si>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</si>
  <si>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</si>
  <si>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</si>
  <si>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</si>
  <si>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</si>
  <si>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</si>
  <si>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</si>
  <si>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</si>
  <si>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</si>
  <si>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</si>
  <si>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</si>
  <si>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</si>
  <si>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</si>
  <si>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</si>
  <si>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</si>
  <si>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</si>
  <si>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</si>
  <si>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</si>
  <si>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</si>
  <si>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</si>
  <si>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</si>
  <si>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</si>
  <si>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</si>
  <si>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</si>
  <si>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</si>
  <si>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</si>
  <si>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</si>
  <si>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</si>
  <si>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</si>
  <si>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</si>
  <si>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</si>
  <si>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</si>
  <si>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</si>
  <si>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</si>
  <si>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</si>
  <si>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</si>
  <si>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</si>
  <si>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</si>
  <si>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</si>
  <si>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</si>
  <si>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</si>
  <si>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</si>
  <si>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</si>
  <si>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</si>
  <si>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</si>
  <si>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</si>
  <si>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</si>
  <si>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</si>
  <si>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</si>
  <si>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</si>
  <si>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</si>
  <si>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</si>
  <si>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</si>
  <si>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</si>
  <si>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豊明市</t>
  </si>
  <si>
    <t>法非適用</t>
  </si>
  <si>
    <t>下水道事業</t>
  </si>
  <si>
    <t>公共下水道</t>
  </si>
  <si>
    <t>Bc1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</si>
  <si>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</si>
  <si>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</si>
  <si>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</si>
  <si>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</si>
  <si>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</si>
  <si>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</si>
  <si>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</si>
  <si>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の下水道事業は、収益的収支比率及び経費回収率が１００％を下回っていることから、単年度収支は赤字であり、使用料で汚水処理費を賄えていないことを示しています。使用料の不足分は一般会計繰入金で賄うこととなるため、今後も経営改善に向けた取組を行っていきます。                                                                                                                                                                       　汚水処理原価は、有収水量１㎥あたりの汚水処理に要した費用のことですが、過去に借入れた地方債償還額が数値を押し上げています。しかし、平成２７年度をピークに残高は減少していくため改善が見込まれます。　　　　　　　　　　　　　　　　　　　水洗化率は、処理区域内で実際に水洗便所を設置して汚水処理している人口の割合のことです。類似団体を上回っており、さらに年々少しずつですが増加しています。今後も１００％を目指し、普及活動に努めていきます。　　　　　　　　　　　　　　　</t>
    <rPh sb="0" eb="2">
      <t>ホンシ</t>
    </rPh>
    <rPh sb="10" eb="13">
      <t>シュウエキテキ</t>
    </rPh>
    <rPh sb="13" eb="15">
      <t>シュウシ</t>
    </rPh>
    <rPh sb="15" eb="17">
      <t>ヒリツ</t>
    </rPh>
    <rPh sb="17" eb="18">
      <t>オヨ</t>
    </rPh>
    <rPh sb="19" eb="21">
      <t>ケイヒ</t>
    </rPh>
    <rPh sb="21" eb="23">
      <t>カイシュウ</t>
    </rPh>
    <rPh sb="23" eb="24">
      <t>リツ</t>
    </rPh>
    <rPh sb="30" eb="32">
      <t>シタマワ</t>
    </rPh>
    <rPh sb="53" eb="56">
      <t>シヨウリョウ</t>
    </rPh>
    <rPh sb="57" eb="59">
      <t>オスイ</t>
    </rPh>
    <rPh sb="63" eb="64">
      <t>マカナ</t>
    </rPh>
    <rPh sb="72" eb="73">
      <t>シメ</t>
    </rPh>
    <rPh sb="79" eb="82">
      <t>シヨウリョウ</t>
    </rPh>
    <rPh sb="83" eb="86">
      <t>フソクブン</t>
    </rPh>
    <rPh sb="87" eb="89">
      <t>イッパン</t>
    </rPh>
    <rPh sb="89" eb="91">
      <t>カイケイ</t>
    </rPh>
    <rPh sb="91" eb="93">
      <t>クリイレ</t>
    </rPh>
    <rPh sb="93" eb="94">
      <t>キン</t>
    </rPh>
    <rPh sb="95" eb="96">
      <t>マカナ</t>
    </rPh>
    <rPh sb="105" eb="107">
      <t>コンゴ</t>
    </rPh>
    <rPh sb="108" eb="110">
      <t>ケイエイ</t>
    </rPh>
    <rPh sb="110" eb="112">
      <t>カイゼン</t>
    </rPh>
    <rPh sb="113" eb="114">
      <t>ム</t>
    </rPh>
    <rPh sb="116" eb="118">
      <t>トリクミ</t>
    </rPh>
    <rPh sb="119" eb="120">
      <t>オコナ</t>
    </rPh>
    <rPh sb="299" eb="301">
      <t>ゲンカ</t>
    </rPh>
    <rPh sb="303" eb="307">
      <t>ユウシュウスイリョウ</t>
    </rPh>
    <rPh sb="313" eb="315">
      <t>オスイ</t>
    </rPh>
    <rPh sb="315" eb="317">
      <t>ショリ</t>
    </rPh>
    <rPh sb="322" eb="323">
      <t>ヨウ</t>
    </rPh>
    <rPh sb="330" eb="332">
      <t>カコ</t>
    </rPh>
    <rPh sb="333" eb="335">
      <t>カリイ</t>
    </rPh>
    <rPh sb="339" eb="340">
      <t>サイ</t>
    </rPh>
    <rPh sb="340" eb="342">
      <t>ショウカン</t>
    </rPh>
    <rPh sb="342" eb="343">
      <t>ガク</t>
    </rPh>
    <rPh sb="344" eb="346">
      <t>スウチ</t>
    </rPh>
    <rPh sb="347" eb="348">
      <t>オ</t>
    </rPh>
    <rPh sb="349" eb="350">
      <t>ア</t>
    </rPh>
    <rPh sb="360" eb="362">
      <t>ヘイセイ</t>
    </rPh>
    <rPh sb="364" eb="366">
      <t>ネンド</t>
    </rPh>
    <rPh sb="371" eb="373">
      <t>ザンダカ</t>
    </rPh>
    <rPh sb="374" eb="376">
      <t>ゲンショウ</t>
    </rPh>
    <rPh sb="382" eb="384">
      <t>カイゼン</t>
    </rPh>
    <rPh sb="385" eb="387">
      <t>ミコ</t>
    </rPh>
    <rPh sb="411" eb="414">
      <t>スイセンカ</t>
    </rPh>
    <rPh sb="414" eb="415">
      <t>リツ</t>
    </rPh>
    <rPh sb="417" eb="419">
      <t>ショリ</t>
    </rPh>
    <rPh sb="419" eb="422">
      <t>クイキナイ</t>
    </rPh>
    <rPh sb="423" eb="425">
      <t>ジッサイ</t>
    </rPh>
    <rPh sb="426" eb="428">
      <t>スイセン</t>
    </rPh>
    <rPh sb="428" eb="430">
      <t>ベンジョ</t>
    </rPh>
    <rPh sb="431" eb="433">
      <t>セッチ</t>
    </rPh>
    <rPh sb="435" eb="437">
      <t>オスイ</t>
    </rPh>
    <rPh sb="437" eb="439">
      <t>ショリ</t>
    </rPh>
    <rPh sb="443" eb="445">
      <t>ジンコウ</t>
    </rPh>
    <rPh sb="446" eb="448">
      <t>ワリアイ</t>
    </rPh>
    <rPh sb="454" eb="456">
      <t>ルイジ</t>
    </rPh>
    <rPh sb="456" eb="458">
      <t>ダンタイ</t>
    </rPh>
    <rPh sb="459" eb="461">
      <t>ウワマワ</t>
    </rPh>
    <rPh sb="469" eb="471">
      <t>ネンネン</t>
    </rPh>
    <rPh sb="471" eb="472">
      <t>スコ</t>
    </rPh>
    <rPh sb="478" eb="480">
      <t>ゾウカ</t>
    </rPh>
    <rPh sb="486" eb="488">
      <t>コンゴ</t>
    </rPh>
    <rPh sb="494" eb="496">
      <t>メザ</t>
    </rPh>
    <rPh sb="498" eb="500">
      <t>フキュウ</t>
    </rPh>
    <rPh sb="500" eb="502">
      <t>カツドウ</t>
    </rPh>
    <rPh sb="503" eb="504">
      <t>ツト</t>
    </rPh>
    <phoneticPr fontId="4"/>
  </si>
  <si>
    <t>下水道事業は昭和４６年８月に二村台地区を皮切りに順次拡大し、７０７ｈａを供用開始しています。　　　　　　　　　　　　　　　　　　　　　　　　　　　　　　　　　　　　　　　　　　　　　　　　　　　　　　　　　　　　　　　　　　　　　　　　　　　　　　　　　　　　　　　　　　　　　　　　　　　　　　　　　　　　　　　　　　　　　　　　　　　　　　　　　　　　　　　　　　　　　　　　　　　　　　　　　　　　　　　　　　　　　　　供用開始から既に４０年以上経過しているため、二村台地区は長寿命化を、その他重要幹線等では耐震化を実施しています。</t>
    <rPh sb="0" eb="3">
      <t>ゲスイドウ</t>
    </rPh>
    <rPh sb="3" eb="5">
      <t>ジギョウ</t>
    </rPh>
    <rPh sb="6" eb="8">
      <t>ショウワ</t>
    </rPh>
    <rPh sb="10" eb="11">
      <t>ネン</t>
    </rPh>
    <rPh sb="12" eb="13">
      <t>ガツ</t>
    </rPh>
    <rPh sb="14" eb="16">
      <t>フタムラ</t>
    </rPh>
    <rPh sb="16" eb="17">
      <t>ダイ</t>
    </rPh>
    <rPh sb="17" eb="19">
      <t>チク</t>
    </rPh>
    <rPh sb="20" eb="22">
      <t>カワキ</t>
    </rPh>
    <rPh sb="24" eb="26">
      <t>ジュンジ</t>
    </rPh>
    <rPh sb="26" eb="28">
      <t>カクダイ</t>
    </rPh>
    <rPh sb="36" eb="38">
      <t>キョウヨウ</t>
    </rPh>
    <rPh sb="38" eb="40">
      <t>カイシ</t>
    </rPh>
    <rPh sb="213" eb="215">
      <t>キョウヨウ</t>
    </rPh>
    <rPh sb="215" eb="217">
      <t>カイシ</t>
    </rPh>
    <rPh sb="219" eb="220">
      <t>スデ</t>
    </rPh>
    <rPh sb="223" eb="224">
      <t>ネン</t>
    </rPh>
    <rPh sb="224" eb="226">
      <t>イジョウ</t>
    </rPh>
    <rPh sb="226" eb="228">
      <t>ケイカ</t>
    </rPh>
    <rPh sb="235" eb="237">
      <t>フタムラ</t>
    </rPh>
    <rPh sb="237" eb="238">
      <t>ダイ</t>
    </rPh>
    <rPh sb="238" eb="240">
      <t>チク</t>
    </rPh>
    <rPh sb="249" eb="250">
      <t>タ</t>
    </rPh>
    <rPh sb="250" eb="252">
      <t>ジュウヨウ</t>
    </rPh>
    <rPh sb="252" eb="254">
      <t>カンセン</t>
    </rPh>
    <rPh sb="254" eb="255">
      <t>トウ</t>
    </rPh>
    <rPh sb="261" eb="263">
      <t>ジッシ</t>
    </rPh>
    <phoneticPr fontId="4"/>
  </si>
  <si>
    <t>本来は下水道使用者が負担すべき汚水処理に係る経費を、一般会計繰入金に依存してきており、下水道の未使用者も負担している財政構造となっています。
今後は、農村集落家庭排水施設の下水道事業への統合や、老朽化した管渠の更新など費用の増加が予想されますが、効率的で健全な下水道事業の運営を目指していきます。</t>
    <rPh sb="75" eb="77">
      <t>ノウソン</t>
    </rPh>
    <rPh sb="77" eb="79">
      <t>シュウラク</t>
    </rPh>
    <rPh sb="79" eb="81">
      <t>カテイ</t>
    </rPh>
    <rPh sb="81" eb="83">
      <t>ハイスイ</t>
    </rPh>
    <rPh sb="83" eb="85">
      <t>シセツ</t>
    </rPh>
    <rPh sb="86" eb="88">
      <t>ゲスイ</t>
    </rPh>
    <rPh sb="88" eb="89">
      <t>ドウ</t>
    </rPh>
    <rPh sb="89" eb="91">
      <t>ジギョウ</t>
    </rPh>
    <rPh sb="93" eb="95">
      <t>トウゴウ</t>
    </rPh>
    <rPh sb="97" eb="100">
      <t>ロウキュウカ</t>
    </rPh>
    <rPh sb="109" eb="111">
      <t>ヒヨウ</t>
    </rPh>
    <rPh sb="112" eb="114">
      <t>ゾウカ</t>
    </rPh>
    <rPh sb="115" eb="117">
      <t>ヨソウ</t>
    </rPh>
    <rPh sb="123" eb="126">
      <t>コウリツテキ</t>
    </rPh>
    <rPh sb="139" eb="141">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</si>
</sst>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0.04</c:v>
                </c:pt>
                <c:pt idx="4">
                  <c:v>0</c:v>
                </c:pt>
              </c:numCache>
            </c:numRef>
          </c:val>
        </c:ser>
        <c:dLbls>
          <c:showLegendKey val="0"/>
          <c:showVal val="0"/>
          <c:showCatName val="0"/>
          <c:showSerName val="0"/>
          <c:showPercent val="0"/>
          <c:showBubbleSize val="0"/>
        </c:dLbls>
        <c:gapWidth val="150"/>
        <c:axId val="97340416"/>
        <c:axId val="9735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97340416"/>
        <c:axId val="97350784"/>
      </c:lineChart>
      <c:dateAx>
        <c:axId val="97340416"/>
        <c:scaling>
          <c:orientation val="minMax"/>
        </c:scaling>
        <c:delete val="1"/>
        <c:axPos val="b"/>
        <c:numFmt formatCode="ge" sourceLinked="1"/>
        <c:majorTickMark val="none"/>
        <c:minorTickMark val="none"/>
        <c:tickLblPos val="none"/>
        <c:crossAx val="97350784"/>
        <c:crosses val="autoZero"/>
        <c:auto val="1"/>
        <c:lblOffset val="100"/>
        <c:baseTimeUnit val="years"/>
      </c:dateAx>
      <c:valAx>
        <c:axId val="973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4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7619328"/>
        <c:axId val="9771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64.75</c:v>
                </c:pt>
                <c:pt idx="3">
                  <c:v>62.03</c:v>
                </c:pt>
                <c:pt idx="4">
                  <c:v>59.27</c:v>
                </c:pt>
              </c:numCache>
            </c:numRef>
          </c:val>
          <c:smooth val="0"/>
        </c:ser>
        <c:dLbls>
          <c:showLegendKey val="0"/>
          <c:showVal val="0"/>
          <c:showCatName val="0"/>
          <c:showSerName val="0"/>
          <c:showPercent val="0"/>
          <c:showBubbleSize val="0"/>
        </c:dLbls>
        <c:marker val="1"/>
        <c:smooth val="0"/>
        <c:axId val="97619328"/>
        <c:axId val="97719808"/>
      </c:lineChart>
      <c:dateAx>
        <c:axId val="97619328"/>
        <c:scaling>
          <c:orientation val="minMax"/>
        </c:scaling>
        <c:delete val="1"/>
        <c:axPos val="b"/>
        <c:numFmt formatCode="ge" sourceLinked="1"/>
        <c:majorTickMark val="none"/>
        <c:minorTickMark val="none"/>
        <c:tickLblPos val="none"/>
        <c:crossAx val="97719808"/>
        <c:crosses val="autoZero"/>
        <c:auto val="1"/>
        <c:lblOffset val="100"/>
        <c:baseTimeUnit val="years"/>
      </c:dateAx>
      <c:valAx>
        <c:axId val="977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96.8</c:v>
                </c:pt>
                <c:pt idx="1">
                  <c:v>96.89</c:v>
                </c:pt>
                <c:pt idx="2">
                  <c:v>97.08</c:v>
                </c:pt>
                <c:pt idx="3">
                  <c:v>97.2</c:v>
                </c:pt>
                <c:pt idx="4">
                  <c:v>97.28</c:v>
                </c:pt>
              </c:numCache>
            </c:numRef>
          </c:val>
        </c:ser>
        <c:dLbls>
          <c:showLegendKey val="0"/>
          <c:showVal val="0"/>
          <c:showCatName val="0"/>
          <c:showSerName val="0"/>
          <c:showPercent val="0"/>
          <c:showBubbleSize val="0"/>
        </c:dLbls>
        <c:gapWidth val="150"/>
        <c:axId val="97733632"/>
        <c:axId val="977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92.84</c:v>
                </c:pt>
                <c:pt idx="3">
                  <c:v>93.53</c:v>
                </c:pt>
                <c:pt idx="4">
                  <c:v>92.82</c:v>
                </c:pt>
              </c:numCache>
            </c:numRef>
          </c:val>
          <c:smooth val="0"/>
        </c:ser>
        <c:dLbls>
          <c:showLegendKey val="0"/>
          <c:showVal val="0"/>
          <c:showCatName val="0"/>
          <c:showSerName val="0"/>
          <c:showPercent val="0"/>
          <c:showBubbleSize val="0"/>
        </c:dLbls>
        <c:marker val="1"/>
        <c:smooth val="0"/>
        <c:axId val="97733632"/>
        <c:axId val="97748096"/>
      </c:lineChart>
      <c:dateAx>
        <c:axId val="97733632"/>
        <c:scaling>
          <c:orientation val="minMax"/>
        </c:scaling>
        <c:delete val="1"/>
        <c:axPos val="b"/>
        <c:numFmt formatCode="ge" sourceLinked="1"/>
        <c:majorTickMark val="none"/>
        <c:minorTickMark val="none"/>
        <c:tickLblPos val="none"/>
        <c:crossAx val="97748096"/>
        <c:crosses val="autoZero"/>
        <c:auto val="1"/>
        <c:lblOffset val="100"/>
        <c:baseTimeUnit val="years"/>
      </c:dateAx>
      <c:valAx>
        <c:axId val="977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3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79.14</c:v>
                </c:pt>
                <c:pt idx="1">
                  <c:v>70.930000000000007</c:v>
                </c:pt>
                <c:pt idx="2">
                  <c:v>68.3</c:v>
                </c:pt>
                <c:pt idx="3">
                  <c:v>78.66</c:v>
                </c:pt>
                <c:pt idx="4">
                  <c:v>78.28</c:v>
                </c:pt>
              </c:numCache>
            </c:numRef>
          </c:val>
        </c:ser>
        <c:dLbls>
          <c:showLegendKey val="0"/>
          <c:showVal val="0"/>
          <c:showCatName val="0"/>
          <c:showSerName val="0"/>
          <c:showPercent val="0"/>
          <c:showBubbleSize val="0"/>
        </c:dLbls>
        <c:gapWidth val="150"/>
        <c:axId val="97373568"/>
        <c:axId val="9719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373568"/>
        <c:axId val="97199232"/>
      </c:lineChart>
      <c:dateAx>
        <c:axId val="97373568"/>
        <c:scaling>
          <c:orientation val="minMax"/>
        </c:scaling>
        <c:delete val="1"/>
        <c:axPos val="b"/>
        <c:numFmt formatCode="ge" sourceLinked="1"/>
        <c:majorTickMark val="none"/>
        <c:minorTickMark val="none"/>
        <c:tickLblPos val="none"/>
        <c:crossAx val="97199232"/>
        <c:crosses val="autoZero"/>
        <c:auto val="1"/>
        <c:lblOffset val="100"/>
        <c:baseTimeUnit val="years"/>
      </c:dateAx>
      <c:valAx>
        <c:axId val="9719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3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216768"/>
        <c:axId val="9723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216768"/>
        <c:axId val="97235328"/>
      </c:lineChart>
      <c:dateAx>
        <c:axId val="97216768"/>
        <c:scaling>
          <c:orientation val="minMax"/>
        </c:scaling>
        <c:delete val="1"/>
        <c:axPos val="b"/>
        <c:numFmt formatCode="ge" sourceLinked="1"/>
        <c:majorTickMark val="none"/>
        <c:minorTickMark val="none"/>
        <c:tickLblPos val="none"/>
        <c:crossAx val="97235328"/>
        <c:crosses val="autoZero"/>
        <c:auto val="1"/>
        <c:lblOffset val="100"/>
        <c:baseTimeUnit val="years"/>
      </c:dateAx>
      <c:valAx>
        <c:axId val="9723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21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658752"/>
        <c:axId val="976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658752"/>
        <c:axId val="97665024"/>
      </c:lineChart>
      <c:dateAx>
        <c:axId val="97658752"/>
        <c:scaling>
          <c:orientation val="minMax"/>
        </c:scaling>
        <c:delete val="1"/>
        <c:axPos val="b"/>
        <c:numFmt formatCode="ge" sourceLinked="1"/>
        <c:majorTickMark val="none"/>
        <c:minorTickMark val="none"/>
        <c:tickLblPos val="none"/>
        <c:crossAx val="97665024"/>
        <c:crosses val="autoZero"/>
        <c:auto val="1"/>
        <c:lblOffset val="100"/>
        <c:baseTimeUnit val="years"/>
      </c:dateAx>
      <c:valAx>
        <c:axId val="976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712768"/>
        <c:axId val="973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712768"/>
        <c:axId val="97386880"/>
      </c:lineChart>
      <c:dateAx>
        <c:axId val="97712768"/>
        <c:scaling>
          <c:orientation val="minMax"/>
        </c:scaling>
        <c:delete val="1"/>
        <c:axPos val="b"/>
        <c:numFmt formatCode="ge" sourceLinked="1"/>
        <c:majorTickMark val="none"/>
        <c:minorTickMark val="none"/>
        <c:tickLblPos val="none"/>
        <c:crossAx val="97386880"/>
        <c:crosses val="autoZero"/>
        <c:auto val="1"/>
        <c:lblOffset val="100"/>
        <c:baseTimeUnit val="years"/>
      </c:dateAx>
      <c:valAx>
        <c:axId val="973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16704"/>
        <c:axId val="9741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16704"/>
        <c:axId val="97418624"/>
      </c:lineChart>
      <c:dateAx>
        <c:axId val="97416704"/>
        <c:scaling>
          <c:orientation val="minMax"/>
        </c:scaling>
        <c:delete val="1"/>
        <c:axPos val="b"/>
        <c:numFmt formatCode="ge" sourceLinked="1"/>
        <c:majorTickMark val="none"/>
        <c:minorTickMark val="none"/>
        <c:tickLblPos val="none"/>
        <c:crossAx val="97418624"/>
        <c:crosses val="autoZero"/>
        <c:auto val="1"/>
        <c:lblOffset val="100"/>
        <c:baseTimeUnit val="years"/>
      </c:dateAx>
      <c:valAx>
        <c:axId val="9741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945.27</c:v>
                </c:pt>
                <c:pt idx="1">
                  <c:v>987.82</c:v>
                </c:pt>
                <c:pt idx="2">
                  <c:v>860.1</c:v>
                </c:pt>
                <c:pt idx="3">
                  <c:v>783.18</c:v>
                </c:pt>
                <c:pt idx="4">
                  <c:v>718.3</c:v>
                </c:pt>
              </c:numCache>
            </c:numRef>
          </c:val>
        </c:ser>
        <c:dLbls>
          <c:showLegendKey val="0"/>
          <c:showVal val="0"/>
          <c:showCatName val="0"/>
          <c:showSerName val="0"/>
          <c:showPercent val="0"/>
          <c:showBubbleSize val="0"/>
        </c:dLbls>
        <c:gapWidth val="150"/>
        <c:axId val="97469568"/>
        <c:axId val="9747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708.85</c:v>
                </c:pt>
                <c:pt idx="3">
                  <c:v>660.23</c:v>
                </c:pt>
                <c:pt idx="4">
                  <c:v>658.6</c:v>
                </c:pt>
              </c:numCache>
            </c:numRef>
          </c:val>
          <c:smooth val="0"/>
        </c:ser>
        <c:dLbls>
          <c:showLegendKey val="0"/>
          <c:showVal val="0"/>
          <c:showCatName val="0"/>
          <c:showSerName val="0"/>
          <c:showPercent val="0"/>
          <c:showBubbleSize val="0"/>
        </c:dLbls>
        <c:marker val="1"/>
        <c:smooth val="0"/>
        <c:axId val="97469568"/>
        <c:axId val="97471488"/>
      </c:lineChart>
      <c:dateAx>
        <c:axId val="97469568"/>
        <c:scaling>
          <c:orientation val="minMax"/>
        </c:scaling>
        <c:delete val="1"/>
        <c:axPos val="b"/>
        <c:numFmt formatCode="ge" sourceLinked="1"/>
        <c:majorTickMark val="none"/>
        <c:minorTickMark val="none"/>
        <c:tickLblPos val="none"/>
        <c:crossAx val="97471488"/>
        <c:crosses val="autoZero"/>
        <c:auto val="1"/>
        <c:lblOffset val="100"/>
        <c:baseTimeUnit val="years"/>
      </c:dateAx>
      <c:valAx>
        <c:axId val="9747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68.13</c:v>
                </c:pt>
                <c:pt idx="1">
                  <c:v>57.62</c:v>
                </c:pt>
                <c:pt idx="2">
                  <c:v>66.25</c:v>
                </c:pt>
                <c:pt idx="3">
                  <c:v>67.33</c:v>
                </c:pt>
                <c:pt idx="4">
                  <c:v>67.2</c:v>
                </c:pt>
              </c:numCache>
            </c:numRef>
          </c:val>
        </c:ser>
        <c:dLbls>
          <c:showLegendKey val="0"/>
          <c:showVal val="0"/>
          <c:showCatName val="0"/>
          <c:showSerName val="0"/>
          <c:showPercent val="0"/>
          <c:showBubbleSize val="0"/>
        </c:dLbls>
        <c:gapWidth val="150"/>
        <c:axId val="97506048"/>
        <c:axId val="975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89.47</c:v>
                </c:pt>
                <c:pt idx="3">
                  <c:v>88.7</c:v>
                </c:pt>
                <c:pt idx="4">
                  <c:v>88.44</c:v>
                </c:pt>
              </c:numCache>
            </c:numRef>
          </c:val>
          <c:smooth val="0"/>
        </c:ser>
        <c:dLbls>
          <c:showLegendKey val="0"/>
          <c:showVal val="0"/>
          <c:showCatName val="0"/>
          <c:showSerName val="0"/>
          <c:showPercent val="0"/>
          <c:showBubbleSize val="0"/>
        </c:dLbls>
        <c:marker val="1"/>
        <c:smooth val="0"/>
        <c:axId val="97506048"/>
        <c:axId val="97507968"/>
      </c:lineChart>
      <c:dateAx>
        <c:axId val="97506048"/>
        <c:scaling>
          <c:orientation val="minMax"/>
        </c:scaling>
        <c:delete val="1"/>
        <c:axPos val="b"/>
        <c:numFmt formatCode="ge" sourceLinked="1"/>
        <c:majorTickMark val="none"/>
        <c:minorTickMark val="none"/>
        <c:tickLblPos val="none"/>
        <c:crossAx val="97507968"/>
        <c:crosses val="autoZero"/>
        <c:auto val="1"/>
        <c:lblOffset val="100"/>
        <c:baseTimeUnit val="years"/>
      </c:dateAx>
      <c:valAx>
        <c:axId val="9750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162.68</c:v>
                </c:pt>
                <c:pt idx="1">
                  <c:v>192.5</c:v>
                </c:pt>
                <c:pt idx="2">
                  <c:v>168.08</c:v>
                </c:pt>
                <c:pt idx="3">
                  <c:v>166.11</c:v>
                </c:pt>
                <c:pt idx="4">
                  <c:v>170.13</c:v>
                </c:pt>
              </c:numCache>
            </c:numRef>
          </c:val>
        </c:ser>
        <c:dLbls>
          <c:showLegendKey val="0"/>
          <c:showVal val="0"/>
          <c:showCatName val="0"/>
          <c:showSerName val="0"/>
          <c:showPercent val="0"/>
          <c:showBubbleSize val="0"/>
        </c:dLbls>
        <c:gapWidth val="150"/>
        <c:axId val="97603584"/>
        <c:axId val="9760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97603584"/>
        <c:axId val="97605504"/>
      </c:lineChart>
      <c:dateAx>
        <c:axId val="97603584"/>
        <c:scaling>
          <c:orientation val="minMax"/>
        </c:scaling>
        <c:delete val="1"/>
        <c:axPos val="b"/>
        <c:numFmt formatCode="ge" sourceLinked="1"/>
        <c:majorTickMark val="none"/>
        <c:minorTickMark val="none"/>
        <c:tickLblPos val="none"/>
        <c:crossAx val="97605504"/>
        <c:crosses val="autoZero"/>
        <c:auto val="1"/>
        <c:lblOffset val="100"/>
        <c:baseTimeUnit val="years"/>
      </c:dateAx>
      <c:valAx>
        <c:axId val="9760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0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豊明市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68530</v>
      </c>
      <c r="AM8" s="64"/>
      <c r="AN8" s="64"/>
      <c r="AO8" s="64"/>
      <c r="AP8" s="64"/>
      <c r="AQ8" s="64"/>
      <c r="AR8" s="64"/>
      <c r="AS8" s="64"/>
      <c r="AT8" s="63">
        <f>データ!S6</f>
        <v>23.22</v>
      </c>
      <c r="AU8" s="63"/>
      <c r="AV8" s="63"/>
      <c r="AW8" s="63"/>
      <c r="AX8" s="63"/>
      <c r="AY8" s="63"/>
      <c r="AZ8" s="63"/>
      <c r="BA8" s="63"/>
      <c r="BB8" s="63">
        <f>データ!T6</f>
        <v>2951.34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73.760000000000005</v>
      </c>
      <c r="Q10" s="63"/>
      <c r="R10" s="63"/>
      <c r="S10" s="63"/>
      <c r="T10" s="63"/>
      <c r="U10" s="63"/>
      <c r="V10" s="63"/>
      <c r="W10" s="63">
        <f>データ!P6</f>
        <v>92.16</v>
      </c>
      <c r="X10" s="63"/>
      <c r="Y10" s="63"/>
      <c r="Z10" s="63"/>
      <c r="AA10" s="63"/>
      <c r="AB10" s="63"/>
      <c r="AC10" s="63"/>
      <c r="AD10" s="64">
        <f>データ!Q6</f>
        <v>1987</v>
      </c>
      <c r="AE10" s="64"/>
      <c r="AF10" s="64"/>
      <c r="AG10" s="64"/>
      <c r="AH10" s="64"/>
      <c r="AI10" s="64"/>
      <c r="AJ10" s="64"/>
      <c r="AK10" s="2"/>
      <c r="AL10" s="64">
        <f>データ!U6</f>
        <v>50602</v>
      </c>
      <c r="AM10" s="64"/>
      <c r="AN10" s="64"/>
      <c r="AO10" s="64"/>
      <c r="AP10" s="64"/>
      <c r="AQ10" s="64"/>
      <c r="AR10" s="64"/>
      <c r="AS10" s="64"/>
      <c r="AT10" s="63">
        <f>データ!V6</f>
        <v>7.07</v>
      </c>
      <c r="AU10" s="63"/>
      <c r="AV10" s="63"/>
      <c r="AW10" s="63"/>
      <c r="AX10" s="63"/>
      <c r="AY10" s="63"/>
      <c r="AZ10" s="63"/>
      <c r="BA10" s="63"/>
      <c r="BB10" s="63">
        <f>データ!W6</f>
        <v>7157.28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232297</v>
      </c>
      <c r="D6" s="31">
        <f t="shared" si="3"/>
        <v>47</v>
      </c>
      <c r="E6" s="31">
        <f t="shared" si="3"/>
        <v>17</v>
      </c>
      <c r="F6" s="31">
        <f t="shared" si="3"/>
        <v>1</v>
      </c>
      <c r="G6" s="31">
        <f t="shared" si="3"/>
        <v>0</v>
      </c>
      <c r="H6" s="31" t="str">
        <f t="shared" si="3"/>
        <v>愛知県　豊明市</v>
      </c>
      <c r="I6" s="31" t="str">
        <f t="shared" si="3"/>
        <v>法非適用</v>
      </c>
      <c r="J6" s="31" t="str">
        <f t="shared" si="3"/>
        <v>下水道事業</v>
      </c>
      <c r="K6" s="31" t="str">
        <f t="shared" si="3"/>
        <v>公共下水道</v>
      </c>
      <c r="L6" s="31" t="str">
        <f t="shared" si="3"/>
        <v>Bc1</v>
      </c>
      <c r="M6" s="32" t="str">
        <f t="shared" si="3"/>
        <v>-</v>
      </c>
      <c r="N6" s="32" t="str">
        <f t="shared" si="3"/>
        <v>該当数値なし</v>
      </c>
      <c r="O6" s="32">
        <f t="shared" si="3"/>
        <v>73.760000000000005</v>
      </c>
      <c r="P6" s="32">
        <f t="shared" si="3"/>
        <v>92.16</v>
      </c>
      <c r="Q6" s="32">
        <f t="shared" si="3"/>
        <v>1987</v>
      </c>
      <c r="R6" s="32">
        <f t="shared" si="3"/>
        <v>68530</v>
      </c>
      <c r="S6" s="32">
        <f t="shared" si="3"/>
        <v>23.22</v>
      </c>
      <c r="T6" s="32">
        <f t="shared" si="3"/>
        <v>2951.34</v>
      </c>
      <c r="U6" s="32">
        <f t="shared" si="3"/>
        <v>50602</v>
      </c>
      <c r="V6" s="32">
        <f t="shared" si="3"/>
        <v>7.07</v>
      </c>
      <c r="W6" s="32">
        <f t="shared" si="3"/>
        <v>7157.28</v>
      </c>
      <c r="X6" s="33">
        <f>IF(X7="",NA(),X7)</f>
        <v>79.14</v>
      </c>
      <c r="Y6" s="33">
        <f t="shared" ref="Y6:AG6" si="4">IF(Y7="",NA(),Y7)</f>
        <v>70.930000000000007</v>
      </c>
      <c r="Z6" s="33">
        <f t="shared" si="4"/>
        <v>68.3</v>
      </c>
      <c r="AA6" s="33">
        <f t="shared" si="4"/>
        <v>78.66</v>
      </c>
      <c r="AB6" s="33">
        <f t="shared" si="4"/>
        <v>78.28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945.27</v>
      </c>
      <c r="BF6" s="33">
        <f t="shared" ref="BF6:BN6" si="7">IF(BF7="",NA(),BF7)</f>
        <v>987.82</v>
      </c>
      <c r="BG6" s="33">
        <f t="shared" si="7"/>
        <v>860.1</v>
      </c>
      <c r="BH6" s="33">
        <f t="shared" si="7"/>
        <v>783.18</v>
      </c>
      <c r="BI6" s="33">
        <f t="shared" si="7"/>
        <v>718.3</v>
      </c>
      <c r="BJ6" s="33">
        <f t="shared" si="7"/>
        <v>783.38</v>
      </c>
      <c r="BK6" s="33">
        <f t="shared" si="7"/>
        <v>742.31</v>
      </c>
      <c r="BL6" s="33">
        <f t="shared" si="7"/>
        <v>708.85</v>
      </c>
      <c r="BM6" s="33">
        <f t="shared" si="7"/>
        <v>660.23</v>
      </c>
      <c r="BN6" s="33">
        <f t="shared" si="7"/>
        <v>658.6</v>
      </c>
      <c r="BO6" s="32" t="str">
        <f>IF(BO7="","",IF(BO7="-","【-】","【"&amp;SUBSTITUTE(TEXT(BO7,"#,##0.00"),"-","△")&amp;"】"))</f>
        <v>【776.35】</v>
      </c>
      <c r="BP6" s="33">
        <f>IF(BP7="",NA(),BP7)</f>
        <v>68.13</v>
      </c>
      <c r="BQ6" s="33">
        <f t="shared" ref="BQ6:BY6" si="8">IF(BQ7="",NA(),BQ7)</f>
        <v>57.62</v>
      </c>
      <c r="BR6" s="33">
        <f t="shared" si="8"/>
        <v>66.25</v>
      </c>
      <c r="BS6" s="33">
        <f t="shared" si="8"/>
        <v>67.33</v>
      </c>
      <c r="BT6" s="33">
        <f t="shared" si="8"/>
        <v>67.2</v>
      </c>
      <c r="BU6" s="33">
        <f t="shared" si="8"/>
        <v>88.04</v>
      </c>
      <c r="BV6" s="33">
        <f t="shared" si="8"/>
        <v>86.6</v>
      </c>
      <c r="BW6" s="33">
        <f t="shared" si="8"/>
        <v>89.47</v>
      </c>
      <c r="BX6" s="33">
        <f t="shared" si="8"/>
        <v>88.7</v>
      </c>
      <c r="BY6" s="33">
        <f t="shared" si="8"/>
        <v>88.44</v>
      </c>
      <c r="BZ6" s="32" t="str">
        <f>IF(BZ7="","",IF(BZ7="-","【-】","【"&amp;SUBSTITUTE(TEXT(BZ7,"#,##0.00"),"-","△")&amp;"】"))</f>
        <v>【96.57】</v>
      </c>
      <c r="CA6" s="33">
        <f>IF(CA7="",NA(),CA7)</f>
        <v>162.68</v>
      </c>
      <c r="CB6" s="33">
        <f t="shared" ref="CB6:CJ6" si="9">IF(CB7="",NA(),CB7)</f>
        <v>192.5</v>
      </c>
      <c r="CC6" s="33">
        <f t="shared" si="9"/>
        <v>168.08</v>
      </c>
      <c r="CD6" s="33">
        <f t="shared" si="9"/>
        <v>166.11</v>
      </c>
      <c r="CE6" s="33">
        <f t="shared" si="9"/>
        <v>170.13</v>
      </c>
      <c r="CF6" s="33">
        <f t="shared" si="9"/>
        <v>142.58000000000001</v>
      </c>
      <c r="CG6" s="33">
        <f t="shared" si="9"/>
        <v>144.15</v>
      </c>
      <c r="CH6" s="33">
        <f t="shared" si="9"/>
        <v>143.47999999999999</v>
      </c>
      <c r="CI6" s="33">
        <f t="shared" si="9"/>
        <v>145.05000000000001</v>
      </c>
      <c r="CJ6" s="33">
        <f t="shared" si="9"/>
        <v>147.15</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64.180000000000007</v>
      </c>
      <c r="CR6" s="33">
        <f t="shared" si="10"/>
        <v>64.2</v>
      </c>
      <c r="CS6" s="33">
        <f t="shared" si="10"/>
        <v>64.75</v>
      </c>
      <c r="CT6" s="33">
        <f t="shared" si="10"/>
        <v>62.03</v>
      </c>
      <c r="CU6" s="33">
        <f t="shared" si="10"/>
        <v>59.27</v>
      </c>
      <c r="CV6" s="32" t="str">
        <f>IF(CV7="","",IF(CV7="-","【-】","【"&amp;SUBSTITUTE(TEXT(CV7,"#,##0.00"),"-","△")&amp;"】"))</f>
        <v>【60.35】</v>
      </c>
      <c r="CW6" s="33">
        <f>IF(CW7="",NA(),CW7)</f>
        <v>96.8</v>
      </c>
      <c r="CX6" s="33">
        <f t="shared" ref="CX6:DF6" si="11">IF(CX7="",NA(),CX7)</f>
        <v>96.89</v>
      </c>
      <c r="CY6" s="33">
        <f t="shared" si="11"/>
        <v>97.08</v>
      </c>
      <c r="CZ6" s="33">
        <f t="shared" si="11"/>
        <v>97.2</v>
      </c>
      <c r="DA6" s="33">
        <f t="shared" si="11"/>
        <v>97.28</v>
      </c>
      <c r="DB6" s="33">
        <f t="shared" si="11"/>
        <v>93.17</v>
      </c>
      <c r="DC6" s="33">
        <f t="shared" si="11"/>
        <v>93.37</v>
      </c>
      <c r="DD6" s="33">
        <f t="shared" si="11"/>
        <v>92.84</v>
      </c>
      <c r="DE6" s="33">
        <f t="shared" si="11"/>
        <v>93.53</v>
      </c>
      <c r="DF6" s="33">
        <f t="shared" si="11"/>
        <v>92.82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0.04</v>
      </c>
      <c r="EH6" s="32">
        <f t="shared" si="14"/>
        <v>0</v>
      </c>
      <c r="EI6" s="33">
        <f t="shared" si="14"/>
        <v>7.0000000000000007E-2</v>
      </c>
      <c r="EJ6" s="33">
        <f t="shared" si="14"/>
        <v>0.05</v>
      </c>
      <c r="EK6" s="33">
        <f t="shared" si="14"/>
        <v>0.04</v>
      </c>
      <c r="EL6" s="33">
        <f t="shared" si="14"/>
        <v>0.05</v>
      </c>
      <c r="EM6" s="33">
        <f t="shared" si="14"/>
        <v>7.0000000000000007E-2</v>
      </c>
      <c r="EN6" s="32" t="str">
        <f>IF(EN7="","",IF(EN7="-","【-】","【"&amp;SUBSTITUTE(TEXT(EN7,"#,##0.00"),"-","△")&amp;"】"))</f>
        <v>【0.17】</v>
      </c>
    </row>
    <row r="7" spans="1:144" s="34" customFormat="1">
      <c r="A7" s="26"/>
      <c r="B7" s="35">
        <v>2014</v>
      </c>
      <c r="C7" s="35">
        <v>232297</v>
      </c>
      <c r="D7" s="35">
        <v>47</v>
      </c>
      <c r="E7" s="35">
        <v>17</v>
      </c>
      <c r="F7" s="35">
        <v>1</v>
      </c>
      <c r="G7" s="35">
        <v>0</v>
      </c>
      <c r="H7" s="35" t="s">
        <v>95</v>
      </c>
      <c r="I7" s="35" t="s">
        <v>96</v>
      </c>
      <c r="J7" s="35" t="s">
        <v>97</v>
      </c>
      <c r="K7" s="35" t="s">
        <v>98</v>
      </c>
      <c r="L7" s="35" t="s">
        <v>99</v>
      </c>
      <c r="M7" s="36" t="s">
        <v>100</v>
      </c>
      <c r="N7" s="36" t="s">
        <v>101</v>
      </c>
      <c r="O7" s="36">
        <v>73.760000000000005</v>
      </c>
      <c r="P7" s="36">
        <v>92.16</v>
      </c>
      <c r="Q7" s="36">
        <v>1987</v>
      </c>
      <c r="R7" s="36">
        <v>68530</v>
      </c>
      <c r="S7" s="36">
        <v>23.22</v>
      </c>
      <c r="T7" s="36">
        <v>2951.34</v>
      </c>
      <c r="U7" s="36">
        <v>50602</v>
      </c>
      <c r="V7" s="36">
        <v>7.07</v>
      </c>
      <c r="W7" s="36">
        <v>7157.28</v>
      </c>
      <c r="X7" s="36">
        <v>79.14</v>
      </c>
      <c r="Y7" s="36">
        <v>70.930000000000007</v>
      </c>
      <c r="Z7" s="36">
        <v>68.3</v>
      </c>
      <c r="AA7" s="36">
        <v>78.66</v>
      </c>
      <c r="AB7" s="36">
        <v>78.28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945.27</v>
      </c>
      <c r="BF7" s="36">
        <v>987.82</v>
      </c>
      <c r="BG7" s="36">
        <v>860.1</v>
      </c>
      <c r="BH7" s="36">
        <v>783.18</v>
      </c>
      <c r="BI7" s="36">
        <v>718.3</v>
      </c>
      <c r="BJ7" s="36">
        <v>783.38</v>
      </c>
      <c r="BK7" s="36">
        <v>742.31</v>
      </c>
      <c r="BL7" s="36">
        <v>708.85</v>
      </c>
      <c r="BM7" s="36">
        <v>660.23</v>
      </c>
      <c r="BN7" s="36">
        <v>658.6</v>
      </c>
      <c r="BO7" s="36">
        <v>776.35</v>
      </c>
      <c r="BP7" s="36">
        <v>68.13</v>
      </c>
      <c r="BQ7" s="36">
        <v>57.62</v>
      </c>
      <c r="BR7" s="36">
        <v>66.25</v>
      </c>
      <c r="BS7" s="36">
        <v>67.33</v>
      </c>
      <c r="BT7" s="36">
        <v>67.2</v>
      </c>
      <c r="BU7" s="36">
        <v>88.04</v>
      </c>
      <c r="BV7" s="36">
        <v>86.6</v>
      </c>
      <c r="BW7" s="36">
        <v>89.47</v>
      </c>
      <c r="BX7" s="36">
        <v>88.7</v>
      </c>
      <c r="BY7" s="36">
        <v>88.44</v>
      </c>
      <c r="BZ7" s="36">
        <v>96.57</v>
      </c>
      <c r="CA7" s="36">
        <v>162.68</v>
      </c>
      <c r="CB7" s="36">
        <v>192.5</v>
      </c>
      <c r="CC7" s="36">
        <v>168.08</v>
      </c>
      <c r="CD7" s="36">
        <v>166.11</v>
      </c>
      <c r="CE7" s="36">
        <v>170.13</v>
      </c>
      <c r="CF7" s="36">
        <v>142.58000000000001</v>
      </c>
      <c r="CG7" s="36">
        <v>144.15</v>
      </c>
      <c r="CH7" s="36">
        <v>143.47999999999999</v>
      </c>
      <c r="CI7" s="36">
        <v>145.05000000000001</v>
      </c>
      <c r="CJ7" s="36">
        <v>147.15</v>
      </c>
      <c r="CK7" s="36">
        <v>142.28</v>
      </c>
      <c r="CL7" s="36" t="s">
        <v>100</v>
      </c>
      <c r="CM7" s="36" t="s">
        <v>100</v>
      </c>
      <c r="CN7" s="36" t="s">
        <v>100</v>
      </c>
      <c r="CO7" s="36" t="s">
        <v>100</v>
      </c>
      <c r="CP7" s="36" t="s">
        <v>100</v>
      </c>
      <c r="CQ7" s="36">
        <v>64.180000000000007</v>
      </c>
      <c r="CR7" s="36">
        <v>64.2</v>
      </c>
      <c r="CS7" s="36">
        <v>64.75</v>
      </c>
      <c r="CT7" s="36">
        <v>62.03</v>
      </c>
      <c r="CU7" s="36">
        <v>59.27</v>
      </c>
      <c r="CV7" s="36">
        <v>60.35</v>
      </c>
      <c r="CW7" s="36">
        <v>96.8</v>
      </c>
      <c r="CX7" s="36">
        <v>96.89</v>
      </c>
      <c r="CY7" s="36">
        <v>97.08</v>
      </c>
      <c r="CZ7" s="36">
        <v>97.2</v>
      </c>
      <c r="DA7" s="36">
        <v>97.28</v>
      </c>
      <c r="DB7" s="36">
        <v>93.17</v>
      </c>
      <c r="DC7" s="36">
        <v>93.37</v>
      </c>
      <c r="DD7" s="36">
        <v>92.84</v>
      </c>
      <c r="DE7" s="36">
        <v>93.53</v>
      </c>
      <c r="DF7" s="36">
        <v>92.82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0.04</v>
      </c>
      <c r="EH7" s="36">
        <v>0</v>
      </c>
      <c r="EI7" s="36">
        <v>7.0000000000000007E-2</v>
      </c>
      <c r="EJ7" s="36">
        <v>0.05</v>
      </c>
      <c r="EK7" s="36">
        <v>0.04</v>
      </c>
      <c r="EL7" s="36">
        <v>0.05</v>
      </c>
      <c r="EM7" s="36">
        <v>7.0000000000000007E-2</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2016-02-03T08:53:32Z</dcterms:created>
  <dcterms:modified xsi:type="dcterms:W3CDTF">2016-02-25T04:32:32Z</dcterms:modified>
  <cp:category/>
</cp:coreProperties>
</file>