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<sst xmlns="http://schemas.openxmlformats.org/spreadsheetml/2006/main" count="221" uniqueCount="111">
  <si>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</si>
  <si>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</si>
  <si>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</si>
  <si>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</si>
  <si>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</si>
  <si>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</si>
  <si>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</si>
  <si>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</si>
  <si>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</si>
  <si>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</si>
  <si>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</si>
  <si>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</si>
  <si>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</si>
  <si>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</si>
  <si>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</si>
  <si>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</si>
  <si>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</si>
  <si>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</si>
  <si>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</si>
  <si>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</si>
  <si>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</si>
  <si>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</si>
  <si>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</si>
  <si>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</si>
  <si>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</si>
  <si>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</si>
  <si>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</si>
  <si>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</si>
  <si>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</si>
  <si>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</si>
  <si>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</si>
  <si>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</si>
  <si>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</si>
  <si>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</si>
  <si>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</si>
  <si>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</si>
  <si>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</si>
  <si>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</si>
  <si>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</si>
  <si>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</si>
  <si>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</si>
  <si>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</si>
  <si>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</si>
  <si>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</si>
  <si>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</si>
  <si>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</si>
  <si>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</si>
  <si>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</si>
  <si>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</si>
  <si>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</si>
  <si>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</si>
  <si>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</si>
  <si>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</si>
  <si>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</si>
  <si>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</si>
  <si>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</si>
  <si>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</si>
  <si>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</si>
  <si>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</si>
  <si>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</si>
  <si>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</si>
  <si>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</si>
  <si>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</si>
  <si>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</si>
  <si>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</si>
  <si>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</si>
  <si>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</si>
  <si>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</si>
  <si>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</si>
  <si>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</si>
  <si>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</si>
  <si>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</si>
  <si>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</si>
  <si>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</si>
  <si>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</si>
  <si>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</si>
  <si>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</si>
  <si>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</si>
  <si>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</si>
  <si>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</si>
  <si>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</si>
  <si>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</si>
  <si>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</si>
  <si>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</si>
  <si>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</si>
  <si>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</si>
  <si>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</si>
  <si>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</si>
  <si>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</si>
  <si>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</si>
  <si>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</si>
  <si>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</si>
  <si>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</si>
  <si>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</si>
  <si>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</si>
  <si>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</si>
  <si>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田原市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</si>
  <si>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</si>
  <si>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</si>
  <si>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</si>
  <si>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</si>
  <si>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</si>
  <si>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</si>
  <si>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</si>
  <si>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</si>
  <si>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</si>
  <si>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</si>
  <si>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</si>
  <si>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田原市の公共下水道整備はほぼ完了しているため、今後の下水道事業は維持管理を中心に事業経営を行っていくことになる。
　事業経営では、「企業債残高」を順調に減少させ、それに伴い「収益的収支比率」が改善してきている。
　しかし、今後の「少子高齢化の進行」や「節水型機器の普及」等に伴い使用量が減少していくことが想定され、さらに、公共下水道整備区域の「水洗化率」が85％を割り込んでいる状況を考慮すると、積極的に市民理解が得られる広報を行うことが求められている。
　このため、「水洗化率」，「経費回収率」を向上させ、使用料収入の確保を行うことで、安定的・持続的な公共下水道事業経営を実施していく。さらに、今後の処理水量の推移に注視し、適切な処理施設規模とすることで、さらなる汚水処理原価の低減を図り、住民サービスの向上を目指していく。</t>
    <rPh sb="1" eb="3">
      <t>タハラ</t>
    </rPh>
    <rPh sb="3" eb="4">
      <t>シ</t>
    </rPh>
    <rPh sb="5" eb="7">
      <t>コウキョウ</t>
    </rPh>
    <rPh sb="7" eb="10">
      <t>ゲスイドウ</t>
    </rPh>
    <rPh sb="10" eb="12">
      <t>セイビ</t>
    </rPh>
    <rPh sb="15" eb="17">
      <t>カンリョウ</t>
    </rPh>
    <rPh sb="24" eb="26">
      <t>コンゴ</t>
    </rPh>
    <rPh sb="27" eb="30">
      <t>ゲスイドウ</t>
    </rPh>
    <rPh sb="30" eb="32">
      <t>ジギョウ</t>
    </rPh>
    <rPh sb="33" eb="35">
      <t>イジ</t>
    </rPh>
    <rPh sb="35" eb="37">
      <t>カンリ</t>
    </rPh>
    <rPh sb="38" eb="40">
      <t>チュウシン</t>
    </rPh>
    <rPh sb="41" eb="43">
      <t>ジギョウ</t>
    </rPh>
    <rPh sb="43" eb="45">
      <t>ケイエイ</t>
    </rPh>
    <rPh sb="46" eb="47">
      <t>オコナ</t>
    </rPh>
    <rPh sb="59" eb="61">
      <t>ジギョウ</t>
    </rPh>
    <rPh sb="61" eb="63">
      <t>ケイエイ</t>
    </rPh>
    <rPh sb="67" eb="69">
      <t>キギョウ</t>
    </rPh>
    <rPh sb="69" eb="70">
      <t>サイ</t>
    </rPh>
    <rPh sb="70" eb="72">
      <t>ザンダカ</t>
    </rPh>
    <rPh sb="74" eb="76">
      <t>ジュンチョウ</t>
    </rPh>
    <rPh sb="77" eb="79">
      <t>ゲンショウ</t>
    </rPh>
    <rPh sb="85" eb="86">
      <t>トモナ</t>
    </rPh>
    <rPh sb="88" eb="91">
      <t>シュウエキテキ</t>
    </rPh>
    <rPh sb="91" eb="93">
      <t>シュウシ</t>
    </rPh>
    <rPh sb="93" eb="95">
      <t>ヒリツ</t>
    </rPh>
    <rPh sb="97" eb="99">
      <t>カイゼン</t>
    </rPh>
    <rPh sb="112" eb="114">
      <t>コンゴ</t>
    </rPh>
    <rPh sb="116" eb="118">
      <t>ショウシ</t>
    </rPh>
    <rPh sb="118" eb="121">
      <t>コウレイカ</t>
    </rPh>
    <rPh sb="122" eb="124">
      <t>シンコウ</t>
    </rPh>
    <rPh sb="127" eb="129">
      <t>セッスイ</t>
    </rPh>
    <rPh sb="129" eb="130">
      <t>カタ</t>
    </rPh>
    <rPh sb="130" eb="132">
      <t>キキ</t>
    </rPh>
    <rPh sb="133" eb="135">
      <t>フキュウ</t>
    </rPh>
    <rPh sb="136" eb="137">
      <t>トウ</t>
    </rPh>
    <rPh sb="138" eb="139">
      <t>トモナ</t>
    </rPh>
    <rPh sb="144" eb="146">
      <t>ゲンショウ</t>
    </rPh>
    <rPh sb="153" eb="155">
      <t>ソウテイ</t>
    </rPh>
    <rPh sb="162" eb="164">
      <t>コウキョウ</t>
    </rPh>
    <rPh sb="164" eb="167">
      <t>ゲスイドウ</t>
    </rPh>
    <rPh sb="167" eb="169">
      <t>セイビ</t>
    </rPh>
    <rPh sb="169" eb="171">
      <t>クイキ</t>
    </rPh>
    <rPh sb="173" eb="176">
      <t>スイセンカ</t>
    </rPh>
    <rPh sb="176" eb="177">
      <t>リツ</t>
    </rPh>
    <rPh sb="183" eb="184">
      <t>ワ</t>
    </rPh>
    <rPh sb="185" eb="186">
      <t>コ</t>
    </rPh>
    <rPh sb="190" eb="192">
      <t>ジョウキョウ</t>
    </rPh>
    <rPh sb="193" eb="195">
      <t>コウリョ</t>
    </rPh>
    <rPh sb="199" eb="202">
      <t>セッキョクテキ</t>
    </rPh>
    <rPh sb="203" eb="205">
      <t>シミン</t>
    </rPh>
    <rPh sb="205" eb="207">
      <t>リカイ</t>
    </rPh>
    <rPh sb="208" eb="209">
      <t>エ</t>
    </rPh>
    <rPh sb="212" eb="214">
      <t>コウホウ</t>
    </rPh>
    <rPh sb="215" eb="216">
      <t>オコナ</t>
    </rPh>
    <rPh sb="220" eb="221">
      <t>モト</t>
    </rPh>
    <rPh sb="236" eb="239">
      <t>スイセンカ</t>
    </rPh>
    <rPh sb="239" eb="240">
      <t>リツ</t>
    </rPh>
    <rPh sb="243" eb="245">
      <t>ケイヒ</t>
    </rPh>
    <rPh sb="245" eb="247">
      <t>カイシュウ</t>
    </rPh>
    <rPh sb="247" eb="248">
      <t>リツ</t>
    </rPh>
    <rPh sb="250" eb="252">
      <t>コウジョウ</t>
    </rPh>
    <rPh sb="255" eb="258">
      <t>シヨウリョウ</t>
    </rPh>
    <rPh sb="258" eb="260">
      <t>シュウニュウ</t>
    </rPh>
    <rPh sb="261" eb="263">
      <t>カクホ</t>
    </rPh>
    <rPh sb="264" eb="265">
      <t>オコナ</t>
    </rPh>
    <rPh sb="270" eb="273">
      <t>アンテイテキ</t>
    </rPh>
    <rPh sb="274" eb="277">
      <t>ジゾクテキ</t>
    </rPh>
    <rPh sb="278" eb="280">
      <t>コウキョウ</t>
    </rPh>
    <rPh sb="280" eb="283">
      <t>ゲスイドウ</t>
    </rPh>
    <rPh sb="283" eb="285">
      <t>ジギョウ</t>
    </rPh>
    <rPh sb="285" eb="287">
      <t>ケイエイ</t>
    </rPh>
    <rPh sb="288" eb="290">
      <t>ジッシ</t>
    </rPh>
    <rPh sb="299" eb="301">
      <t>コンゴ</t>
    </rPh>
    <rPh sb="302" eb="304">
      <t>ショリ</t>
    </rPh>
    <rPh sb="304" eb="305">
      <t>スイ</t>
    </rPh>
    <rPh sb="305" eb="306">
      <t>リョウ</t>
    </rPh>
    <rPh sb="307" eb="309">
      <t>スイイ</t>
    </rPh>
    <rPh sb="310" eb="312">
      <t>チュウシ</t>
    </rPh>
    <rPh sb="314" eb="316">
      <t>テキセツ</t>
    </rPh>
    <rPh sb="317" eb="319">
      <t>ショリ</t>
    </rPh>
    <rPh sb="319" eb="321">
      <t>シセツ</t>
    </rPh>
    <rPh sb="321" eb="323">
      <t>キボ</t>
    </rPh>
    <rPh sb="334" eb="336">
      <t>オスイ</t>
    </rPh>
    <rPh sb="336" eb="338">
      <t>ショリ</t>
    </rPh>
    <rPh sb="338" eb="340">
      <t>ゲンカ</t>
    </rPh>
    <rPh sb="341" eb="343">
      <t>テイゲン</t>
    </rPh>
    <rPh sb="344" eb="345">
      <t>ハカ</t>
    </rPh>
    <rPh sb="347" eb="349">
      <t>ジュウミン</t>
    </rPh>
    <rPh sb="354" eb="356">
      <t>コウジョウ</t>
    </rPh>
    <rPh sb="357" eb="359">
      <t>メザ</t>
    </rPh>
    <phoneticPr fontId="4"/>
  </si>
  <si>
    <t>　今後、田原市の公共下水道事業は、施設建設が概ね完了していることから、維持管理を中心に事業を運営していくことになる。
　特に、「水洗化率」と「施設利用率」の改善に努め、下水道使用料の安定的な確保と汚水処理費の低減を行い、「経費回収率」の向上に取り組んでいく。
　また、田原市は、「経営基盤の強化」や「財政マネジメントの向上」等に的確に取り組むことを目指し、平成32年度から地方公営企業法を適用し公営企業会計を導入することとしている。
　公営企業会計を導入し、弾力的な経営を行うことで住民ニーズに迅速に対応し、持続的に住民サービスを向上させ、安定した公共下水道事業の運営を行っていく。</t>
    <rPh sb="1" eb="3">
      <t>コンゴ</t>
    </rPh>
    <rPh sb="8" eb="10">
      <t>コウキョウ</t>
    </rPh>
    <rPh sb="17" eb="19">
      <t>シセツ</t>
    </rPh>
    <rPh sb="19" eb="21">
      <t>ケンセツ</t>
    </rPh>
    <rPh sb="22" eb="23">
      <t>オオム</t>
    </rPh>
    <rPh sb="24" eb="26">
      <t>カンリョウ</t>
    </rPh>
    <rPh sb="46" eb="48">
      <t>ウンエイ</t>
    </rPh>
    <rPh sb="60" eb="61">
      <t>トク</t>
    </rPh>
    <rPh sb="64" eb="67">
      <t>スイセンカ</t>
    </rPh>
    <rPh sb="67" eb="68">
      <t>リツ</t>
    </rPh>
    <rPh sb="71" eb="73">
      <t>シセツ</t>
    </rPh>
    <rPh sb="73" eb="76">
      <t>リヨウリツ</t>
    </rPh>
    <rPh sb="78" eb="80">
      <t>カイゼン</t>
    </rPh>
    <rPh sb="81" eb="82">
      <t>ツト</t>
    </rPh>
    <rPh sb="84" eb="87">
      <t>ゲスイドウ</t>
    </rPh>
    <rPh sb="87" eb="90">
      <t>シヨウリョウ</t>
    </rPh>
    <rPh sb="91" eb="94">
      <t>アンテイテキ</t>
    </rPh>
    <rPh sb="95" eb="97">
      <t>カクホ</t>
    </rPh>
    <rPh sb="98" eb="100">
      <t>オスイ</t>
    </rPh>
    <rPh sb="100" eb="102">
      <t>ショリ</t>
    </rPh>
    <rPh sb="102" eb="103">
      <t>ヒ</t>
    </rPh>
    <rPh sb="104" eb="106">
      <t>テイゲン</t>
    </rPh>
    <rPh sb="107" eb="108">
      <t>オコナ</t>
    </rPh>
    <rPh sb="111" eb="113">
      <t>ケイヒ</t>
    </rPh>
    <rPh sb="113" eb="115">
      <t>カイシュウ</t>
    </rPh>
    <rPh sb="115" eb="116">
      <t>リツ</t>
    </rPh>
    <rPh sb="118" eb="120">
      <t>コウジョウ</t>
    </rPh>
    <rPh sb="121" eb="122">
      <t>ト</t>
    </rPh>
    <rPh sb="123" eb="124">
      <t>ク</t>
    </rPh>
    <rPh sb="134" eb="136">
      <t>タハラ</t>
    </rPh>
    <rPh sb="136" eb="137">
      <t>シ</t>
    </rPh>
    <rPh sb="140" eb="142">
      <t>ケイエイ</t>
    </rPh>
    <rPh sb="142" eb="144">
      <t>キバン</t>
    </rPh>
    <rPh sb="145" eb="147">
      <t>キョウカ</t>
    </rPh>
    <rPh sb="150" eb="152">
      <t>ザイセイ</t>
    </rPh>
    <rPh sb="159" eb="161">
      <t>コウジョウ</t>
    </rPh>
    <rPh sb="162" eb="163">
      <t>トウ</t>
    </rPh>
    <rPh sb="164" eb="166">
      <t>テキカク</t>
    </rPh>
    <rPh sb="167" eb="168">
      <t>ト</t>
    </rPh>
    <rPh sb="169" eb="170">
      <t>ク</t>
    </rPh>
    <rPh sb="174" eb="176">
      <t>メザ</t>
    </rPh>
    <rPh sb="178" eb="180">
      <t>ヘイセイ</t>
    </rPh>
    <rPh sb="182" eb="184">
      <t>ネンド</t>
    </rPh>
    <rPh sb="186" eb="188">
      <t>チホウ</t>
    </rPh>
    <rPh sb="188" eb="190">
      <t>コウエイ</t>
    </rPh>
    <rPh sb="190" eb="192">
      <t>キギョウ</t>
    </rPh>
    <rPh sb="192" eb="193">
      <t>ホウ</t>
    </rPh>
    <rPh sb="194" eb="196">
      <t>テキヨウ</t>
    </rPh>
    <rPh sb="197" eb="199">
      <t>コウエイ</t>
    </rPh>
    <rPh sb="199" eb="201">
      <t>キギョウ</t>
    </rPh>
    <rPh sb="201" eb="203">
      <t>カイケイ</t>
    </rPh>
    <rPh sb="204" eb="206">
      <t>ドウニュウ</t>
    </rPh>
    <rPh sb="218" eb="220">
      <t>コウエイ</t>
    </rPh>
    <rPh sb="220" eb="222">
      <t>キギョウ</t>
    </rPh>
    <rPh sb="222" eb="224">
      <t>カイケイ</t>
    </rPh>
    <rPh sb="225" eb="227">
      <t>ドウニュウ</t>
    </rPh>
    <rPh sb="229" eb="232">
      <t>ダンリョクテキ</t>
    </rPh>
    <rPh sb="233" eb="235">
      <t>ケイエイ</t>
    </rPh>
    <rPh sb="236" eb="237">
      <t>オコナ</t>
    </rPh>
    <rPh sb="241" eb="243">
      <t>ジュウミン</t>
    </rPh>
    <rPh sb="247" eb="249">
      <t>ジンソク</t>
    </rPh>
    <rPh sb="250" eb="252">
      <t>タイオウ</t>
    </rPh>
    <rPh sb="254" eb="256">
      <t>ジゾク</t>
    </rPh>
    <rPh sb="256" eb="257">
      <t>テキ</t>
    </rPh>
    <rPh sb="258" eb="260">
      <t>ジュウミン</t>
    </rPh>
    <rPh sb="265" eb="267">
      <t>コウジョウ</t>
    </rPh>
    <rPh sb="270" eb="272">
      <t>アンテイ</t>
    </rPh>
    <rPh sb="274" eb="276">
      <t>コウキョウ</t>
    </rPh>
    <rPh sb="276" eb="279">
      <t>ゲスイドウ</t>
    </rPh>
    <rPh sb="279" eb="281">
      <t>ジギョウ</t>
    </rPh>
    <rPh sb="282" eb="284">
      <t>ウンエイ</t>
    </rPh>
    <rPh sb="285" eb="286">
      <t>オコナ</t>
    </rPh>
    <phoneticPr fontId="4"/>
  </si>
  <si>
    <t>　田原市の公共下水道施設は、平成3年度から順次供用を開始し、最も古い施設で24年が経過している。
　現時点の管渠供用年数は施設耐用年数（50年）の約半分であり、また道路陥没の報告も挙がっていないことから、老朽化の問題は今後の課題と考えることもできる。
　ただし、持続可能な公共下水道事業を実現していくため、ストックマネジメント手法を取り入れた状態監視保全で維持管理を実施し管路施設の長寿命化に取り組んでいく。
　</t>
    <rPh sb="1" eb="3">
      <t>タハラ</t>
    </rPh>
    <rPh sb="3" eb="4">
      <t>シ</t>
    </rPh>
    <rPh sb="5" eb="7">
      <t>コウキョウ</t>
    </rPh>
    <rPh sb="7" eb="10">
      <t>ゲスイドウ</t>
    </rPh>
    <rPh sb="10" eb="12">
      <t>シセツ</t>
    </rPh>
    <rPh sb="14" eb="16">
      <t>ヘイセイ</t>
    </rPh>
    <rPh sb="17" eb="19">
      <t>ネンド</t>
    </rPh>
    <rPh sb="21" eb="23">
      <t>ジュンジ</t>
    </rPh>
    <rPh sb="23" eb="25">
      <t>キョウヨウ</t>
    </rPh>
    <rPh sb="26" eb="28">
      <t>カイシ</t>
    </rPh>
    <rPh sb="30" eb="31">
      <t>モット</t>
    </rPh>
    <rPh sb="32" eb="33">
      <t>フル</t>
    </rPh>
    <rPh sb="34" eb="36">
      <t>シセツ</t>
    </rPh>
    <rPh sb="39" eb="40">
      <t>ネン</t>
    </rPh>
    <rPh sb="41" eb="43">
      <t>ケイカ</t>
    </rPh>
    <rPh sb="50" eb="53">
      <t>ゲンジテン</t>
    </rPh>
    <rPh sb="54" eb="56">
      <t>カンキョ</t>
    </rPh>
    <rPh sb="56" eb="58">
      <t>キョウヨウ</t>
    </rPh>
    <rPh sb="58" eb="60">
      <t>ネンスウ</t>
    </rPh>
    <rPh sb="73" eb="76">
      <t>ヤクハンブン</t>
    </rPh>
    <rPh sb="82" eb="84">
      <t>ドウロ</t>
    </rPh>
    <rPh sb="84" eb="86">
      <t>カンボツ</t>
    </rPh>
    <rPh sb="87" eb="89">
      <t>ホウコク</t>
    </rPh>
    <rPh sb="90" eb="91">
      <t>ア</t>
    </rPh>
    <rPh sb="102" eb="105">
      <t>ロウキュウカ</t>
    </rPh>
    <rPh sb="106" eb="108">
      <t>モンダイ</t>
    </rPh>
    <rPh sb="109" eb="111">
      <t>コンゴ</t>
    </rPh>
    <rPh sb="112" eb="114">
      <t>カダイ</t>
    </rPh>
    <rPh sb="115" eb="116">
      <t>カンガ</t>
    </rPh>
    <rPh sb="131" eb="133">
      <t>ジゾク</t>
    </rPh>
    <rPh sb="133" eb="135">
      <t>カノウ</t>
    </rPh>
    <rPh sb="136" eb="138">
      <t>コウキョウ</t>
    </rPh>
    <rPh sb="138" eb="141">
      <t>ゲスイドウ</t>
    </rPh>
    <rPh sb="141" eb="143">
      <t>ジギョウ</t>
    </rPh>
    <rPh sb="144" eb="146">
      <t>ジツゲン</t>
    </rPh>
    <rPh sb="163" eb="165">
      <t>シュホウ</t>
    </rPh>
    <rPh sb="166" eb="167">
      <t>ト</t>
    </rPh>
    <rPh sb="168" eb="169">
      <t>イ</t>
    </rPh>
    <rPh sb="171" eb="173">
      <t>ジョウタイ</t>
    </rPh>
    <rPh sb="173" eb="175">
      <t>カンシ</t>
    </rPh>
    <rPh sb="175" eb="177">
      <t>ホゼン</t>
    </rPh>
    <rPh sb="178" eb="180">
      <t>イジ</t>
    </rPh>
    <rPh sb="180" eb="182">
      <t>カンリ</t>
    </rPh>
    <rPh sb="183" eb="185">
      <t>ジッシ</t>
    </rPh>
    <rPh sb="186" eb="188">
      <t>カンロ</t>
    </rPh>
    <rPh sb="188" eb="190">
      <t>シセツ</t>
    </rPh>
    <rPh sb="191" eb="192">
      <t>チョウ</t>
    </rPh>
    <rPh sb="192" eb="195">
      <t>ジュミョウカ</t>
    </rPh>
    <rPh sb="196" eb="197">
      <t>ト</t>
    </rPh>
    <rPh sb="198" eb="199">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</si>
</sst>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01952"/>
        <c:axId val="95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95901952"/>
        <c:axId val="95912320"/>
      </c:lineChart>
      <c:dateAx>
        <c:axId val="95901952"/>
        <c:scaling>
          <c:orientation val="minMax"/>
        </c:scaling>
        <c:delete val="1"/>
        <c:axPos val="b"/>
        <c:numFmt formatCode="ge" sourceLinked="1"/>
        <c:majorTickMark val="none"/>
        <c:minorTickMark val="none"/>
        <c:tickLblPos val="none"/>
        <c:crossAx val="95912320"/>
        <c:crosses val="autoZero"/>
        <c:auto val="1"/>
        <c:lblOffset val="100"/>
        <c:baseTimeUnit val="years"/>
      </c:dateAx>
      <c:valAx>
        <c:axId val="95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59.32</c:v>
                </c:pt>
                <c:pt idx="1">
                  <c:v>70.489999999999995</c:v>
                </c:pt>
                <c:pt idx="2">
                  <c:v>70.92</c:v>
                </c:pt>
                <c:pt idx="3">
                  <c:v>73</c:v>
                </c:pt>
                <c:pt idx="4">
                  <c:v>74.52</c:v>
                </c:pt>
              </c:numCache>
            </c:numRef>
          </c:val>
        </c:ser>
        <c:dLbls>
          <c:showLegendKey val="0"/>
          <c:showVal val="0"/>
          <c:showCatName val="0"/>
          <c:showSerName val="0"/>
          <c:showPercent val="0"/>
          <c:showBubbleSize val="0"/>
        </c:dLbls>
        <c:gapWidth val="150"/>
        <c:axId val="101816960"/>
        <c:axId val="1019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53.07</c:v>
                </c:pt>
                <c:pt idx="1">
                  <c:v>53.79</c:v>
                </c:pt>
                <c:pt idx="2">
                  <c:v>55.41</c:v>
                </c:pt>
                <c:pt idx="3">
                  <c:v>55.81</c:v>
                </c:pt>
                <c:pt idx="4">
                  <c:v>54.44</c:v>
                </c:pt>
              </c:numCache>
            </c:numRef>
          </c:val>
          <c:smooth val="0"/>
        </c:ser>
        <c:dLbls>
          <c:showLegendKey val="0"/>
          <c:showVal val="0"/>
          <c:showCatName val="0"/>
          <c:showSerName val="0"/>
          <c:showPercent val="0"/>
          <c:showBubbleSize val="0"/>
        </c:dLbls>
        <c:marker val="1"/>
        <c:smooth val="0"/>
        <c:axId val="101816960"/>
        <c:axId val="101909248"/>
      </c:lineChart>
      <c:dateAx>
        <c:axId val="101816960"/>
        <c:scaling>
          <c:orientation val="minMax"/>
        </c:scaling>
        <c:delete val="1"/>
        <c:axPos val="b"/>
        <c:numFmt formatCode="ge" sourceLinked="1"/>
        <c:majorTickMark val="none"/>
        <c:minorTickMark val="none"/>
        <c:tickLblPos val="none"/>
        <c:crossAx val="101909248"/>
        <c:crosses val="autoZero"/>
        <c:auto val="1"/>
        <c:lblOffset val="100"/>
        <c:baseTimeUnit val="years"/>
      </c:dateAx>
      <c:valAx>
        <c:axId val="1019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82.73</c:v>
                </c:pt>
                <c:pt idx="1">
                  <c:v>83.93</c:v>
                </c:pt>
                <c:pt idx="2">
                  <c:v>84.46</c:v>
                </c:pt>
                <c:pt idx="3">
                  <c:v>83.71</c:v>
                </c:pt>
                <c:pt idx="4">
                  <c:v>84.62</c:v>
                </c:pt>
              </c:numCache>
            </c:numRef>
          </c:val>
        </c:ser>
        <c:dLbls>
          <c:showLegendKey val="0"/>
          <c:showVal val="0"/>
          <c:showCatName val="0"/>
          <c:showSerName val="0"/>
          <c:showPercent val="0"/>
          <c:showBubbleSize val="0"/>
        </c:dLbls>
        <c:gapWidth val="150"/>
        <c:axId val="101939456"/>
        <c:axId val="10194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101939456"/>
        <c:axId val="101941632"/>
      </c:lineChart>
      <c:dateAx>
        <c:axId val="101939456"/>
        <c:scaling>
          <c:orientation val="minMax"/>
        </c:scaling>
        <c:delete val="1"/>
        <c:axPos val="b"/>
        <c:numFmt formatCode="ge" sourceLinked="1"/>
        <c:majorTickMark val="none"/>
        <c:minorTickMark val="none"/>
        <c:tickLblPos val="none"/>
        <c:crossAx val="101941632"/>
        <c:crosses val="autoZero"/>
        <c:auto val="1"/>
        <c:lblOffset val="100"/>
        <c:baseTimeUnit val="years"/>
      </c:dateAx>
      <c:valAx>
        <c:axId val="1019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74.489999999999995</c:v>
                </c:pt>
                <c:pt idx="1">
                  <c:v>80.62</c:v>
                </c:pt>
                <c:pt idx="2">
                  <c:v>82.26</c:v>
                </c:pt>
                <c:pt idx="3">
                  <c:v>82.84</c:v>
                </c:pt>
                <c:pt idx="4">
                  <c:v>82.83</c:v>
                </c:pt>
              </c:numCache>
            </c:numRef>
          </c:val>
        </c:ser>
        <c:dLbls>
          <c:showLegendKey val="0"/>
          <c:showVal val="0"/>
          <c:showCatName val="0"/>
          <c:showSerName val="0"/>
          <c:showPercent val="0"/>
          <c:showBubbleSize val="0"/>
        </c:dLbls>
        <c:gapWidth val="150"/>
        <c:axId val="95934336"/>
        <c:axId val="1014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934336"/>
        <c:axId val="101457920"/>
      </c:lineChart>
      <c:dateAx>
        <c:axId val="95934336"/>
        <c:scaling>
          <c:orientation val="minMax"/>
        </c:scaling>
        <c:delete val="1"/>
        <c:axPos val="b"/>
        <c:numFmt formatCode="ge" sourceLinked="1"/>
        <c:majorTickMark val="none"/>
        <c:minorTickMark val="none"/>
        <c:tickLblPos val="none"/>
        <c:crossAx val="101457920"/>
        <c:crosses val="autoZero"/>
        <c:auto val="1"/>
        <c:lblOffset val="100"/>
        <c:baseTimeUnit val="years"/>
      </c:dateAx>
      <c:valAx>
        <c:axId val="1014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492224"/>
        <c:axId val="1014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492224"/>
        <c:axId val="101494144"/>
      </c:lineChart>
      <c:dateAx>
        <c:axId val="101492224"/>
        <c:scaling>
          <c:orientation val="minMax"/>
        </c:scaling>
        <c:delete val="1"/>
        <c:axPos val="b"/>
        <c:numFmt formatCode="ge" sourceLinked="1"/>
        <c:majorTickMark val="none"/>
        <c:minorTickMark val="none"/>
        <c:tickLblPos val="none"/>
        <c:crossAx val="101494144"/>
        <c:crosses val="autoZero"/>
        <c:auto val="1"/>
        <c:lblOffset val="100"/>
        <c:baseTimeUnit val="years"/>
      </c:dateAx>
      <c:valAx>
        <c:axId val="1014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52288"/>
        <c:axId val="10185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52288"/>
        <c:axId val="101854208"/>
      </c:lineChart>
      <c:dateAx>
        <c:axId val="101852288"/>
        <c:scaling>
          <c:orientation val="minMax"/>
        </c:scaling>
        <c:delete val="1"/>
        <c:axPos val="b"/>
        <c:numFmt formatCode="ge" sourceLinked="1"/>
        <c:majorTickMark val="none"/>
        <c:minorTickMark val="none"/>
        <c:tickLblPos val="none"/>
        <c:crossAx val="101854208"/>
        <c:crosses val="autoZero"/>
        <c:auto val="1"/>
        <c:lblOffset val="100"/>
        <c:baseTimeUnit val="years"/>
      </c:dateAx>
      <c:valAx>
        <c:axId val="1018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580800"/>
        <c:axId val="1015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580800"/>
        <c:axId val="101581952"/>
      </c:lineChart>
      <c:dateAx>
        <c:axId val="101580800"/>
        <c:scaling>
          <c:orientation val="minMax"/>
        </c:scaling>
        <c:delete val="1"/>
        <c:axPos val="b"/>
        <c:numFmt formatCode="ge" sourceLinked="1"/>
        <c:majorTickMark val="none"/>
        <c:minorTickMark val="none"/>
        <c:tickLblPos val="none"/>
        <c:crossAx val="101581952"/>
        <c:crosses val="autoZero"/>
        <c:auto val="1"/>
        <c:lblOffset val="100"/>
        <c:baseTimeUnit val="years"/>
      </c:dateAx>
      <c:valAx>
        <c:axId val="10158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3968"/>
        <c:axId val="1016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3968"/>
        <c:axId val="101626624"/>
      </c:lineChart>
      <c:dateAx>
        <c:axId val="101603968"/>
        <c:scaling>
          <c:orientation val="minMax"/>
        </c:scaling>
        <c:delete val="1"/>
        <c:axPos val="b"/>
        <c:numFmt formatCode="ge" sourceLinked="1"/>
        <c:majorTickMark val="none"/>
        <c:minorTickMark val="none"/>
        <c:tickLblPos val="none"/>
        <c:crossAx val="101626624"/>
        <c:crosses val="autoZero"/>
        <c:auto val="1"/>
        <c:lblOffset val="100"/>
        <c:baseTimeUnit val="years"/>
      </c:dateAx>
      <c:valAx>
        <c:axId val="1016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1098.48</c:v>
                </c:pt>
                <c:pt idx="1">
                  <c:v>950.61</c:v>
                </c:pt>
                <c:pt idx="2">
                  <c:v>803.92</c:v>
                </c:pt>
                <c:pt idx="3">
                  <c:v>781.65</c:v>
                </c:pt>
                <c:pt idx="4">
                  <c:v>684</c:v>
                </c:pt>
              </c:numCache>
            </c:numRef>
          </c:val>
        </c:ser>
        <c:dLbls>
          <c:showLegendKey val="0"/>
          <c:showVal val="0"/>
          <c:showCatName val="0"/>
          <c:showSerName val="0"/>
          <c:showPercent val="0"/>
          <c:showBubbleSize val="0"/>
        </c:dLbls>
        <c:gapWidth val="150"/>
        <c:axId val="101636352"/>
        <c:axId val="10167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101636352"/>
        <c:axId val="101671296"/>
      </c:lineChart>
      <c:dateAx>
        <c:axId val="101636352"/>
        <c:scaling>
          <c:orientation val="minMax"/>
        </c:scaling>
        <c:delete val="1"/>
        <c:axPos val="b"/>
        <c:numFmt formatCode="ge" sourceLinked="1"/>
        <c:majorTickMark val="none"/>
        <c:minorTickMark val="none"/>
        <c:tickLblPos val="none"/>
        <c:crossAx val="101671296"/>
        <c:crosses val="autoZero"/>
        <c:auto val="1"/>
        <c:lblOffset val="100"/>
        <c:baseTimeUnit val="years"/>
      </c:dateAx>
      <c:valAx>
        <c:axId val="10167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3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63.69</c:v>
                </c:pt>
                <c:pt idx="1">
                  <c:v>70.36</c:v>
                </c:pt>
                <c:pt idx="2">
                  <c:v>69.98</c:v>
                </c:pt>
                <c:pt idx="3">
                  <c:v>69.34</c:v>
                </c:pt>
                <c:pt idx="4">
                  <c:v>71.39</c:v>
                </c:pt>
              </c:numCache>
            </c:numRef>
          </c:val>
        </c:ser>
        <c:dLbls>
          <c:showLegendKey val="0"/>
          <c:showVal val="0"/>
          <c:showCatName val="0"/>
          <c:showSerName val="0"/>
          <c:showPercent val="0"/>
          <c:showBubbleSize val="0"/>
        </c:dLbls>
        <c:gapWidth val="150"/>
        <c:axId val="101701504"/>
        <c:axId val="10170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101701504"/>
        <c:axId val="101707776"/>
      </c:lineChart>
      <c:dateAx>
        <c:axId val="101701504"/>
        <c:scaling>
          <c:orientation val="minMax"/>
        </c:scaling>
        <c:delete val="1"/>
        <c:axPos val="b"/>
        <c:numFmt formatCode="ge" sourceLinked="1"/>
        <c:majorTickMark val="none"/>
        <c:minorTickMark val="none"/>
        <c:tickLblPos val="none"/>
        <c:crossAx val="101707776"/>
        <c:crosses val="autoZero"/>
        <c:auto val="1"/>
        <c:lblOffset val="100"/>
        <c:baseTimeUnit val="years"/>
      </c:dateAx>
      <c:valAx>
        <c:axId val="10170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181.53</c:v>
                </c:pt>
                <c:pt idx="1">
                  <c:v>164.87</c:v>
                </c:pt>
                <c:pt idx="2">
                  <c:v>165.37</c:v>
                </c:pt>
                <c:pt idx="3">
                  <c:v>165.52</c:v>
                </c:pt>
                <c:pt idx="4">
                  <c:v>165.63</c:v>
                </c:pt>
              </c:numCache>
            </c:numRef>
          </c:val>
        </c:ser>
        <c:dLbls>
          <c:showLegendKey val="0"/>
          <c:showVal val="0"/>
          <c:showCatName val="0"/>
          <c:showSerName val="0"/>
          <c:showPercent val="0"/>
          <c:showBubbleSize val="0"/>
        </c:dLbls>
        <c:gapWidth val="150"/>
        <c:axId val="101784576"/>
        <c:axId val="101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101784576"/>
        <c:axId val="101799040"/>
      </c:lineChart>
      <c:dateAx>
        <c:axId val="101784576"/>
        <c:scaling>
          <c:orientation val="minMax"/>
        </c:scaling>
        <c:delete val="1"/>
        <c:axPos val="b"/>
        <c:numFmt formatCode="ge" sourceLinked="1"/>
        <c:majorTickMark val="none"/>
        <c:minorTickMark val="none"/>
        <c:tickLblPos val="none"/>
        <c:crossAx val="101799040"/>
        <c:crosses val="autoZero"/>
        <c:auto val="1"/>
        <c:lblOffset val="100"/>
        <c:baseTimeUnit val="years"/>
      </c:dateAx>
      <c:valAx>
        <c:axId val="101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田原市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64721</v>
      </c>
      <c r="AM8" s="47"/>
      <c r="AN8" s="47"/>
      <c r="AO8" s="47"/>
      <c r="AP8" s="47"/>
      <c r="AQ8" s="47"/>
      <c r="AR8" s="47"/>
      <c r="AS8" s="47"/>
      <c r="AT8" s="43">
        <f>データ!S6</f>
        <v>191.12</v>
      </c>
      <c r="AU8" s="43"/>
      <c r="AV8" s="43"/>
      <c r="AW8" s="43"/>
      <c r="AX8" s="43"/>
      <c r="AY8" s="43"/>
      <c r="AZ8" s="43"/>
      <c r="BA8" s="43"/>
      <c r="BB8" s="43">
        <f>データ!T6</f>
        <v>338.64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40.51</v>
      </c>
      <c r="Q10" s="43"/>
      <c r="R10" s="43"/>
      <c r="S10" s="43"/>
      <c r="T10" s="43"/>
      <c r="U10" s="43"/>
      <c r="V10" s="43"/>
      <c r="W10" s="43">
        <f>データ!P6</f>
        <v>89.66</v>
      </c>
      <c r="X10" s="43"/>
      <c r="Y10" s="43"/>
      <c r="Z10" s="43"/>
      <c r="AA10" s="43"/>
      <c r="AB10" s="43"/>
      <c r="AC10" s="43"/>
      <c r="AD10" s="47">
        <f>データ!Q6</f>
        <v>1728</v>
      </c>
      <c r="AE10" s="47"/>
      <c r="AF10" s="47"/>
      <c r="AG10" s="47"/>
      <c r="AH10" s="47"/>
      <c r="AI10" s="47"/>
      <c r="AJ10" s="47"/>
      <c r="AK10" s="2"/>
      <c r="AL10" s="47">
        <f>データ!U6</f>
        <v>26082</v>
      </c>
      <c r="AM10" s="47"/>
      <c r="AN10" s="47"/>
      <c r="AO10" s="47"/>
      <c r="AP10" s="47"/>
      <c r="AQ10" s="47"/>
      <c r="AR10" s="47"/>
      <c r="AS10" s="47"/>
      <c r="AT10" s="43">
        <f>データ!V6</f>
        <v>7.5</v>
      </c>
      <c r="AU10" s="43"/>
      <c r="AV10" s="43"/>
      <c r="AW10" s="43"/>
      <c r="AX10" s="43"/>
      <c r="AY10" s="43"/>
      <c r="AZ10" s="43"/>
      <c r="BA10" s="43"/>
      <c r="BB10" s="43">
        <f>データ!W6</f>
        <v>3477.6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232319</v>
      </c>
      <c r="D6" s="31">
        <f t="shared" si="3"/>
        <v>47</v>
      </c>
      <c r="E6" s="31">
        <f t="shared" si="3"/>
        <v>17</v>
      </c>
      <c r="F6" s="31">
        <f t="shared" si="3"/>
        <v>1</v>
      </c>
      <c r="G6" s="31">
        <f t="shared" si="3"/>
        <v>0</v>
      </c>
      <c r="H6" s="31" t="str">
        <f t="shared" si="3"/>
        <v>愛知県　田原市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40.51</v>
      </c>
      <c r="P6" s="32">
        <f t="shared" si="3"/>
        <v>89.66</v>
      </c>
      <c r="Q6" s="32">
        <f t="shared" si="3"/>
        <v>1728</v>
      </c>
      <c r="R6" s="32">
        <f t="shared" si="3"/>
        <v>64721</v>
      </c>
      <c r="S6" s="32">
        <f t="shared" si="3"/>
        <v>191.12</v>
      </c>
      <c r="T6" s="32">
        <f t="shared" si="3"/>
        <v>338.64</v>
      </c>
      <c r="U6" s="32">
        <f t="shared" si="3"/>
        <v>26082</v>
      </c>
      <c r="V6" s="32">
        <f t="shared" si="3"/>
        <v>7.5</v>
      </c>
      <c r="W6" s="32">
        <f t="shared" si="3"/>
        <v>3477.6</v>
      </c>
      <c r="X6" s="33">
        <f>IF(X7="",NA(),X7)</f>
        <v>74.489999999999995</v>
      </c>
      <c r="Y6" s="33">
        <f t="shared" ref="Y6:AG6" si="4">IF(Y7="",NA(),Y7)</f>
        <v>80.62</v>
      </c>
      <c r="Z6" s="33">
        <f t="shared" si="4"/>
        <v>82.26</v>
      </c>
      <c r="AA6" s="33">
        <f t="shared" si="4"/>
        <v>82.84</v>
      </c>
      <c r="AB6" s="33">
        <f t="shared" si="4"/>
        <v>82.83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1098.48</v>
      </c>
      <c r="BF6" s="33">
        <f t="shared" ref="BF6:BN6" si="7">IF(BF7="",NA(),BF7)</f>
        <v>950.61</v>
      </c>
      <c r="BG6" s="33">
        <f t="shared" si="7"/>
        <v>803.92</v>
      </c>
      <c r="BH6" s="33">
        <f t="shared" si="7"/>
        <v>781.65</v>
      </c>
      <c r="BI6" s="33">
        <f t="shared" si="7"/>
        <v>684</v>
      </c>
      <c r="BJ6" s="33">
        <f t="shared" si="7"/>
        <v>1320.98</v>
      </c>
      <c r="BK6" s="33">
        <f t="shared" si="7"/>
        <v>1334.01</v>
      </c>
      <c r="BL6" s="33">
        <f t="shared" si="7"/>
        <v>1273.52</v>
      </c>
      <c r="BM6" s="33">
        <f t="shared" si="7"/>
        <v>1209.95</v>
      </c>
      <c r="BN6" s="33">
        <f t="shared" si="7"/>
        <v>1136.5</v>
      </c>
      <c r="BO6" s="32" t="str">
        <f>IF(BO7="","",IF(BO7="-","【-】","【"&amp;SUBSTITUTE(TEXT(BO7,"#,##0.00"),"-","△")&amp;"】"))</f>
        <v>【776.35】</v>
      </c>
      <c r="BP6" s="33">
        <f>IF(BP7="",NA(),BP7)</f>
        <v>63.69</v>
      </c>
      <c r="BQ6" s="33">
        <f t="shared" ref="BQ6:BY6" si="8">IF(BQ7="",NA(),BQ7)</f>
        <v>70.36</v>
      </c>
      <c r="BR6" s="33">
        <f t="shared" si="8"/>
        <v>69.98</v>
      </c>
      <c r="BS6" s="33">
        <f t="shared" si="8"/>
        <v>69.34</v>
      </c>
      <c r="BT6" s="33">
        <f t="shared" si="8"/>
        <v>71.39</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181.53</v>
      </c>
      <c r="CB6" s="33">
        <f t="shared" ref="CB6:CJ6" si="9">IF(CB7="",NA(),CB7)</f>
        <v>164.87</v>
      </c>
      <c r="CC6" s="33">
        <f t="shared" si="9"/>
        <v>165.37</v>
      </c>
      <c r="CD6" s="33">
        <f t="shared" si="9"/>
        <v>165.52</v>
      </c>
      <c r="CE6" s="33">
        <f t="shared" si="9"/>
        <v>165.63</v>
      </c>
      <c r="CF6" s="33">
        <f t="shared" si="9"/>
        <v>222.94</v>
      </c>
      <c r="CG6" s="33">
        <f t="shared" si="9"/>
        <v>224.83</v>
      </c>
      <c r="CH6" s="33">
        <f t="shared" si="9"/>
        <v>224.94</v>
      </c>
      <c r="CI6" s="33">
        <f t="shared" si="9"/>
        <v>220.67</v>
      </c>
      <c r="CJ6" s="33">
        <f t="shared" si="9"/>
        <v>217.82</v>
      </c>
      <c r="CK6" s="32" t="str">
        <f>IF(CK7="","",IF(CK7="-","【-】","【"&amp;SUBSTITUTE(TEXT(CK7,"#,##0.00"),"-","△")&amp;"】"))</f>
        <v>【142.28】</v>
      </c>
      <c r="CL6" s="33">
        <f>IF(CL7="",NA(),CL7)</f>
        <v>59.32</v>
      </c>
      <c r="CM6" s="33">
        <f t="shared" ref="CM6:CU6" si="10">IF(CM7="",NA(),CM7)</f>
        <v>70.489999999999995</v>
      </c>
      <c r="CN6" s="33">
        <f t="shared" si="10"/>
        <v>70.92</v>
      </c>
      <c r="CO6" s="33">
        <f t="shared" si="10"/>
        <v>73</v>
      </c>
      <c r="CP6" s="33">
        <f t="shared" si="10"/>
        <v>74.52</v>
      </c>
      <c r="CQ6" s="33">
        <f t="shared" si="10"/>
        <v>53.07</v>
      </c>
      <c r="CR6" s="33">
        <f t="shared" si="10"/>
        <v>53.79</v>
      </c>
      <c r="CS6" s="33">
        <f t="shared" si="10"/>
        <v>55.41</v>
      </c>
      <c r="CT6" s="33">
        <f t="shared" si="10"/>
        <v>55.81</v>
      </c>
      <c r="CU6" s="33">
        <f t="shared" si="10"/>
        <v>54.44</v>
      </c>
      <c r="CV6" s="32" t="str">
        <f>IF(CV7="","",IF(CV7="-","【-】","【"&amp;SUBSTITUTE(TEXT(CV7,"#,##0.00"),"-","△")&amp;"】"))</f>
        <v>【60.35】</v>
      </c>
      <c r="CW6" s="33">
        <f>IF(CW7="",NA(),CW7)</f>
        <v>82.73</v>
      </c>
      <c r="CX6" s="33">
        <f t="shared" ref="CX6:DF6" si="11">IF(CX7="",NA(),CX7)</f>
        <v>83.93</v>
      </c>
      <c r="CY6" s="33">
        <f t="shared" si="11"/>
        <v>84.46</v>
      </c>
      <c r="CZ6" s="33">
        <f t="shared" si="11"/>
        <v>83.71</v>
      </c>
      <c r="DA6" s="33">
        <f t="shared" si="11"/>
        <v>84.62</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232319</v>
      </c>
      <c r="D7" s="35">
        <v>47</v>
      </c>
      <c r="E7" s="35">
        <v>17</v>
      </c>
      <c r="F7" s="35">
        <v>1</v>
      </c>
      <c r="G7" s="35">
        <v>0</v>
      </c>
      <c r="H7" s="35" t="s">
        <v>96</v>
      </c>
      <c r="I7" s="35" t="s">
        <v>97</v>
      </c>
      <c r="J7" s="35" t="s">
        <v>98</v>
      </c>
      <c r="K7" s="35" t="s">
        <v>99</v>
      </c>
      <c r="L7" s="35" t="s">
        <v>100</v>
      </c>
      <c r="M7" s="36" t="s">
        <v>101</v>
      </c>
      <c r="N7" s="36" t="s">
        <v>102</v>
      </c>
      <c r="O7" s="36">
        <v>40.51</v>
      </c>
      <c r="P7" s="36">
        <v>89.66</v>
      </c>
      <c r="Q7" s="36">
        <v>1728</v>
      </c>
      <c r="R7" s="36">
        <v>64721</v>
      </c>
      <c r="S7" s="36">
        <v>191.12</v>
      </c>
      <c r="T7" s="36">
        <v>338.64</v>
      </c>
      <c r="U7" s="36">
        <v>26082</v>
      </c>
      <c r="V7" s="36">
        <v>7.5</v>
      </c>
      <c r="W7" s="36">
        <v>3477.6</v>
      </c>
      <c r="X7" s="36">
        <v>74.489999999999995</v>
      </c>
      <c r="Y7" s="36">
        <v>80.62</v>
      </c>
      <c r="Z7" s="36">
        <v>82.26</v>
      </c>
      <c r="AA7" s="36">
        <v>82.84</v>
      </c>
      <c r="AB7" s="36">
        <v>82.83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1098.48</v>
      </c>
      <c r="BF7" s="36">
        <v>950.61</v>
      </c>
      <c r="BG7" s="36">
        <v>803.92</v>
      </c>
      <c r="BH7" s="36">
        <v>781.65</v>
      </c>
      <c r="BI7" s="36">
        <v>684</v>
      </c>
      <c r="BJ7" s="36">
        <v>1320.98</v>
      </c>
      <c r="BK7" s="36">
        <v>1334.01</v>
      </c>
      <c r="BL7" s="36">
        <v>1273.52</v>
      </c>
      <c r="BM7" s="36">
        <v>1209.95</v>
      </c>
      <c r="BN7" s="36">
        <v>1136.5</v>
      </c>
      <c r="BO7" s="36">
        <v>776.35</v>
      </c>
      <c r="BP7" s="36">
        <v>63.69</v>
      </c>
      <c r="BQ7" s="36">
        <v>70.36</v>
      </c>
      <c r="BR7" s="36">
        <v>69.98</v>
      </c>
      <c r="BS7" s="36">
        <v>69.34</v>
      </c>
      <c r="BT7" s="36">
        <v>71.39</v>
      </c>
      <c r="BU7" s="36">
        <v>68.63</v>
      </c>
      <c r="BV7" s="36">
        <v>67.14</v>
      </c>
      <c r="BW7" s="36">
        <v>67.849999999999994</v>
      </c>
      <c r="BX7" s="36">
        <v>69.48</v>
      </c>
      <c r="BY7" s="36">
        <v>71.650000000000006</v>
      </c>
      <c r="BZ7" s="36">
        <v>96.57</v>
      </c>
      <c r="CA7" s="36">
        <v>181.53</v>
      </c>
      <c r="CB7" s="36">
        <v>164.87</v>
      </c>
      <c r="CC7" s="36">
        <v>165.37</v>
      </c>
      <c r="CD7" s="36">
        <v>165.52</v>
      </c>
      <c r="CE7" s="36">
        <v>165.63</v>
      </c>
      <c r="CF7" s="36">
        <v>222.94</v>
      </c>
      <c r="CG7" s="36">
        <v>224.83</v>
      </c>
      <c r="CH7" s="36">
        <v>224.94</v>
      </c>
      <c r="CI7" s="36">
        <v>220.67</v>
      </c>
      <c r="CJ7" s="36">
        <v>217.82</v>
      </c>
      <c r="CK7" s="36">
        <v>142.28</v>
      </c>
      <c r="CL7" s="36">
        <v>59.32</v>
      </c>
      <c r="CM7" s="36">
        <v>70.489999999999995</v>
      </c>
      <c r="CN7" s="36">
        <v>70.92</v>
      </c>
      <c r="CO7" s="36">
        <v>73</v>
      </c>
      <c r="CP7" s="36">
        <v>74.52</v>
      </c>
      <c r="CQ7" s="36">
        <v>53.07</v>
      </c>
      <c r="CR7" s="36">
        <v>53.79</v>
      </c>
      <c r="CS7" s="36">
        <v>55.41</v>
      </c>
      <c r="CT7" s="36">
        <v>55.81</v>
      </c>
      <c r="CU7" s="36">
        <v>54.44</v>
      </c>
      <c r="CV7" s="36">
        <v>60.35</v>
      </c>
      <c r="CW7" s="36">
        <v>82.73</v>
      </c>
      <c r="CX7" s="36">
        <v>83.93</v>
      </c>
      <c r="CY7" s="36">
        <v>84.46</v>
      </c>
      <c r="CZ7" s="36">
        <v>83.71</v>
      </c>
      <c r="DA7" s="36">
        <v>84.62</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2016-02-03T08:53:33Z</dcterms:created>
  <dcterms:modified xsi:type="dcterms:W3CDTF">2016-02-25T04:33:19Z</dcterms:modified>
  <cp:category/>
</cp:coreProperties>
</file>