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<sst xmlns="http://schemas.openxmlformats.org/spreadsheetml/2006/main" count="221" uniqueCount="110">
  <si>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</si>
  <si>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</si>
  <si>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</si>
  <si>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</si>
  <si>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</si>
  <si>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</si>
  <si>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</si>
  <si>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</si>
  <si>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</si>
  <si>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</si>
  <si>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</si>
  <si>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</si>
  <si>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</si>
  <si>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</si>
  <si>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</si>
  <si>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</si>
  <si>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</si>
  <si>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</si>
  <si>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</si>
  <si>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</si>
  <si>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</si>
  <si>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</si>
  <si>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</si>
  <si>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</si>
  <si>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</si>
  <si>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</si>
  <si>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</si>
  <si>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</si>
  <si>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</si>
  <si>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</si>
  <si>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</si>
  <si>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</si>
  <si>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</si>
  <si>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</si>
  <si>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</si>
  <si>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</si>
  <si>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</si>
  <si>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</si>
  <si>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</si>
  <si>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</si>
  <si>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</si>
  <si>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</si>
  <si>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</si>
  <si>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</si>
  <si>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</si>
  <si>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</si>
  <si>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</si>
  <si>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</si>
  <si>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</si>
  <si>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</si>
  <si>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</si>
  <si>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</si>
  <si>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</si>
  <si>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</si>
  <si>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</si>
  <si>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</si>
  <si>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</si>
  <si>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</si>
  <si>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</si>
  <si>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</si>
  <si>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</si>
  <si>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</si>
  <si>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</si>
  <si>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</si>
  <si>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</si>
  <si>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</si>
  <si>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</si>
  <si>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</si>
  <si>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</si>
  <si>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</si>
  <si>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</si>
  <si>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</si>
  <si>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</si>
  <si>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</si>
  <si>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</si>
  <si>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</si>
  <si>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</si>
  <si>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</si>
  <si>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</si>
  <si>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</si>
  <si>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</si>
  <si>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</si>
  <si>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</si>
  <si>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</si>
  <si>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</si>
  <si>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</si>
  <si>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</si>
  <si>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</si>
  <si>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</si>
  <si>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</si>
  <si>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</si>
  <si>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</si>
  <si>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</si>
  <si>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</si>
  <si>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</si>
  <si>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</si>
  <si>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</si>
  <si>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</si>
  <si>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</si>
  <si>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</si>
  <si>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</si>
  <si>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</si>
  <si>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</si>
  <si>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</si>
  <si>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</si>
  <si>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</si>
  <si>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</si>
  <si>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農村集落家庭排水施設は、収益的収支比率及び経費回収率が１００％を下回っていることから、単年度収支は赤字であり、使用料で汚水処理費を賄えていないことを示しています。しかし整備自体は完了しているため、新規の地方債はなく、残高も類似団体と比較して非常に低い水準となっています。また、汚水処理原価も類似団体と比較して非常に低い数値で推移していますが、今後も経営改善に向けた取組を引き続き行っていきます。
水洗化率は、処理区域内で実際に水洗便所を設置して汚水処理をしている人口の割合のことです。類似団体を上回っており、さらに年々少しずつですが増加しています。今後も水洗化率向上に勤めていきます。
</t>
    <rPh sb="0" eb="2">
      <t>ホンシ</t>
    </rPh>
    <rPh sb="15" eb="18">
      <t>シュウエキテキ</t>
    </rPh>
    <rPh sb="18" eb="20">
      <t>シュウシ</t>
    </rPh>
    <rPh sb="20" eb="22">
      <t>ヒリツ</t>
    </rPh>
    <rPh sb="22" eb="23">
      <t>オヨ</t>
    </rPh>
    <rPh sb="24" eb="26">
      <t>ケイヒ</t>
    </rPh>
    <rPh sb="26" eb="28">
      <t>カイシュウ</t>
    </rPh>
    <rPh sb="28" eb="29">
      <t>リツ</t>
    </rPh>
    <rPh sb="35" eb="37">
      <t>シタマワ</t>
    </rPh>
    <rPh sb="46" eb="49">
      <t>タンネンド</t>
    </rPh>
    <rPh sb="49" eb="51">
      <t>シュウシ</t>
    </rPh>
    <rPh sb="52" eb="54">
      <t>アカジ</t>
    </rPh>
    <rPh sb="68" eb="69">
      <t>マカナ</t>
    </rPh>
    <rPh sb="77" eb="78">
      <t>シメ</t>
    </rPh>
    <rPh sb="87" eb="89">
      <t>セイビ</t>
    </rPh>
    <rPh sb="89" eb="91">
      <t>ジタイ</t>
    </rPh>
    <rPh sb="92" eb="94">
      <t>カンリョウ</t>
    </rPh>
    <rPh sb="101" eb="103">
      <t>シンキ</t>
    </rPh>
    <rPh sb="104" eb="107">
      <t>チホウサイ</t>
    </rPh>
    <rPh sb="111" eb="113">
      <t>ザンダカ</t>
    </rPh>
    <rPh sb="114" eb="116">
      <t>ルイジ</t>
    </rPh>
    <rPh sb="116" eb="118">
      <t>ダンタイ</t>
    </rPh>
    <rPh sb="119" eb="121">
      <t>ヒカク</t>
    </rPh>
    <rPh sb="123" eb="125">
      <t>ヒジョウ</t>
    </rPh>
    <rPh sb="126" eb="127">
      <t>ヒク</t>
    </rPh>
    <rPh sb="128" eb="130">
      <t>スイジュン</t>
    </rPh>
    <rPh sb="141" eb="143">
      <t>オスイ</t>
    </rPh>
    <rPh sb="143" eb="145">
      <t>ショリ</t>
    </rPh>
    <rPh sb="145" eb="147">
      <t>ゲンカ</t>
    </rPh>
    <rPh sb="148" eb="150">
      <t>ルイジ</t>
    </rPh>
    <rPh sb="150" eb="152">
      <t>ダンタイ</t>
    </rPh>
    <rPh sb="153" eb="155">
      <t>ヒカク</t>
    </rPh>
    <rPh sb="157" eb="159">
      <t>ヒジョウ</t>
    </rPh>
    <rPh sb="160" eb="161">
      <t>ヒク</t>
    </rPh>
    <rPh sb="162" eb="164">
      <t>スウチ</t>
    </rPh>
    <rPh sb="165" eb="167">
      <t>スイイ</t>
    </rPh>
    <rPh sb="174" eb="176">
      <t>コンゴ</t>
    </rPh>
    <rPh sb="177" eb="179">
      <t>ケイエイ</t>
    </rPh>
    <rPh sb="179" eb="181">
      <t>カイゼン</t>
    </rPh>
    <rPh sb="182" eb="183">
      <t>ム</t>
    </rPh>
    <rPh sb="185" eb="187">
      <t>トリクミ</t>
    </rPh>
    <rPh sb="188" eb="189">
      <t>ヒ</t>
    </rPh>
    <rPh sb="190" eb="191">
      <t>ツヅ</t>
    </rPh>
    <rPh sb="192" eb="193">
      <t>オコナ</t>
    </rPh>
    <rPh sb="201" eb="204">
      <t>スイセンカ</t>
    </rPh>
    <rPh sb="204" eb="205">
      <t>リツ</t>
    </rPh>
    <rPh sb="207" eb="209">
      <t>ショリ</t>
    </rPh>
    <rPh sb="209" eb="212">
      <t>クイキナイ</t>
    </rPh>
    <rPh sb="213" eb="215">
      <t>ジッサイ</t>
    </rPh>
    <rPh sb="216" eb="218">
      <t>スイセン</t>
    </rPh>
    <rPh sb="218" eb="220">
      <t>ベンジョ</t>
    </rPh>
    <rPh sb="221" eb="223">
      <t>セッチ</t>
    </rPh>
    <rPh sb="225" eb="227">
      <t>オスイ</t>
    </rPh>
    <rPh sb="227" eb="229">
      <t>ショリ</t>
    </rPh>
    <rPh sb="234" eb="236">
      <t>ジンコウ</t>
    </rPh>
    <rPh sb="237" eb="239">
      <t>ワリアイ</t>
    </rPh>
    <rPh sb="245" eb="247">
      <t>ルイジ</t>
    </rPh>
    <rPh sb="247" eb="249">
      <t>ダンタイ</t>
    </rPh>
    <rPh sb="250" eb="252">
      <t>ウワマワ</t>
    </rPh>
    <rPh sb="260" eb="262">
      <t>ネンネン</t>
    </rPh>
    <rPh sb="262" eb="263">
      <t>スコ</t>
    </rPh>
    <rPh sb="269" eb="271">
      <t>ゾウカ</t>
    </rPh>
    <rPh sb="277" eb="279">
      <t>コンゴ</t>
    </rPh>
    <phoneticPr fontId="4"/>
  </si>
  <si>
    <t>農村集落家庭排水施設は昭和５８年７月に供用開始して既に３０年以上経過しています。　　　　　　　　　　　　　　　　　　　　　　　　　　　　　　　　　　　　　　　　　　現時点の管渠の使用年数は耐用年数（約５０年）を超えていませんが、地下水が多い地区では不明水が発生しているため、管渠の改修工事を進めてきました。　　　　　　　　　　　　　　　　　　　　　　　処理場の老朽化対策については、公共下水道への切替の予定があるため、必要限度に留め更新を行っていきます。</t>
    <rPh sb="0" eb="2">
      <t>ノウソン</t>
    </rPh>
    <rPh sb="2" eb="4">
      <t>シュウラク</t>
    </rPh>
    <rPh sb="4" eb="6">
      <t>カテイ</t>
    </rPh>
    <rPh sb="6" eb="8">
      <t>ハイスイ</t>
    </rPh>
    <rPh sb="8" eb="10">
      <t>シセツ</t>
    </rPh>
    <rPh sb="11" eb="13">
      <t>ショウワ</t>
    </rPh>
    <rPh sb="15" eb="16">
      <t>ネン</t>
    </rPh>
    <rPh sb="17" eb="18">
      <t>ガツ</t>
    </rPh>
    <rPh sb="19" eb="21">
      <t>キョウヨウ</t>
    </rPh>
    <rPh sb="21" eb="23">
      <t>カイシ</t>
    </rPh>
    <rPh sb="25" eb="26">
      <t>スデ</t>
    </rPh>
    <rPh sb="29" eb="30">
      <t>ネン</t>
    </rPh>
    <rPh sb="30" eb="32">
      <t>イジョウ</t>
    </rPh>
    <rPh sb="32" eb="34">
      <t>ケイカ</t>
    </rPh>
    <rPh sb="82" eb="85">
      <t>ゲンジテン</t>
    </rPh>
    <rPh sb="86" eb="88">
      <t>カンキョ</t>
    </rPh>
    <rPh sb="89" eb="91">
      <t>シヨウ</t>
    </rPh>
    <rPh sb="91" eb="93">
      <t>ネンスウ</t>
    </rPh>
    <rPh sb="94" eb="96">
      <t>タイヨウ</t>
    </rPh>
    <rPh sb="96" eb="98">
      <t>ネンスウ</t>
    </rPh>
    <rPh sb="99" eb="100">
      <t>ヤク</t>
    </rPh>
    <rPh sb="102" eb="103">
      <t>ネン</t>
    </rPh>
    <rPh sb="105" eb="106">
      <t>コ</t>
    </rPh>
    <rPh sb="114" eb="117">
      <t>チカスイ</t>
    </rPh>
    <rPh sb="118" eb="119">
      <t>オオ</t>
    </rPh>
    <rPh sb="120" eb="122">
      <t>チク</t>
    </rPh>
    <rPh sb="124" eb="126">
      <t>フメイ</t>
    </rPh>
    <rPh sb="126" eb="127">
      <t>スイ</t>
    </rPh>
    <rPh sb="128" eb="130">
      <t>ハッセイ</t>
    </rPh>
    <rPh sb="137" eb="139">
      <t>カンキョ</t>
    </rPh>
    <rPh sb="140" eb="142">
      <t>カイシュウ</t>
    </rPh>
    <rPh sb="142" eb="144">
      <t>コウジ</t>
    </rPh>
    <rPh sb="145" eb="146">
      <t>スス</t>
    </rPh>
    <rPh sb="176" eb="179">
      <t>ショリジョウ</t>
    </rPh>
    <rPh sb="180" eb="183">
      <t>ロウキュウカ</t>
    </rPh>
    <rPh sb="183" eb="185">
      <t>タイサク</t>
    </rPh>
    <rPh sb="191" eb="193">
      <t>コウキョウ</t>
    </rPh>
    <rPh sb="193" eb="196">
      <t>ゲスイドウ</t>
    </rPh>
    <rPh sb="198" eb="200">
      <t>キリカエ</t>
    </rPh>
    <rPh sb="201" eb="203">
      <t>ヨテイ</t>
    </rPh>
    <rPh sb="211" eb="213">
      <t>ゲンド</t>
    </rPh>
    <rPh sb="214" eb="215">
      <t>トド</t>
    </rPh>
    <rPh sb="216" eb="218">
      <t>コウシン</t>
    </rPh>
    <rPh sb="219" eb="220">
      <t>オコナ</t>
    </rPh>
    <phoneticPr fontId="4"/>
  </si>
  <si>
    <t xml:space="preserve">　本来使用者が負担すべき汚水処理に係る経費が使用料で賄えていない財政構造となっています。さらに沓掛浄化センターでの処理は、施設能力面からも改修経費面からも今後は非常に厳しくなるため、農村集落家庭排水施設単独では成り立たなくなることが予想されます。
　したがって、今後も農村集落家庭排水施設区域の健全な汚水処理事業の運営のために、公共下水道への切替接続による経営改善が必要と考えています。
</t>
    <rPh sb="171" eb="173">
      <t>キリカエ</t>
    </rPh>
    <rPh sb="178" eb="180">
      <t>ケイエイ</t>
    </rPh>
    <rPh sb="180" eb="182">
      <t>カイゼン</t>
    </rPh>
    <rPh sb="186" eb="1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</si>
</sst>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0.49</c:v>
                </c:pt>
                <c:pt idx="3" formatCode="#,##0.00;&quot;△&quot;#,##0.00;&quot;-&quot;">
                  <c:v>0.36</c:v>
                </c:pt>
                <c:pt idx="4" formatCode="#,##0.00;&quot;△&quot;#,##0.00;&quot;-&quot;">
                  <c:v>0.28000000000000003</c:v>
                </c:pt>
              </c:numCache>
            </c:numRef>
          </c:val>
        </c:ser>
        <c:dLbls>
          <c:showLegendKey val="0"/>
          <c:showVal val="0"/>
          <c:showCatName val="0"/>
          <c:showSerName val="0"/>
          <c:showPercent val="0"/>
          <c:showBubbleSize val="0"/>
        </c:dLbls>
        <c:gapWidth val="150"/>
        <c:axId val="46850432"/>
        <c:axId val="468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ser>
        <c:dLbls>
          <c:showLegendKey val="0"/>
          <c:showVal val="0"/>
          <c:showCatName val="0"/>
          <c:showSerName val="0"/>
          <c:showPercent val="0"/>
          <c:showBubbleSize val="0"/>
        </c:dLbls>
        <c:marker val="1"/>
        <c:smooth val="0"/>
        <c:axId val="46850432"/>
        <c:axId val="46851968"/>
      </c:lineChart>
      <c:dateAx>
        <c:axId val="46850432"/>
        <c:scaling>
          <c:orientation val="minMax"/>
        </c:scaling>
        <c:delete val="1"/>
        <c:axPos val="b"/>
        <c:numFmt formatCode="ge" sourceLinked="1"/>
        <c:majorTickMark val="none"/>
        <c:minorTickMark val="none"/>
        <c:tickLblPos val="none"/>
        <c:crossAx val="46851968"/>
        <c:crosses val="autoZero"/>
        <c:auto val="1"/>
        <c:lblOffset val="100"/>
        <c:baseTimeUnit val="years"/>
      </c:dateAx>
      <c:valAx>
        <c:axId val="468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82.81</c:v>
                </c:pt>
                <c:pt idx="1">
                  <c:v>84.31</c:v>
                </c:pt>
                <c:pt idx="2">
                  <c:v>87.77</c:v>
                </c:pt>
                <c:pt idx="3">
                  <c:v>90.38</c:v>
                </c:pt>
                <c:pt idx="4">
                  <c:v>83.77</c:v>
                </c:pt>
              </c:numCache>
            </c:numRef>
          </c:val>
        </c:ser>
        <c:dLbls>
          <c:showLegendKey val="0"/>
          <c:showVal val="0"/>
          <c:showCatName val="0"/>
          <c:showSerName val="0"/>
          <c:showPercent val="0"/>
          <c:showBubbleSize val="0"/>
        </c:dLbls>
        <c:gapWidth val="150"/>
        <c:axId val="105132032"/>
        <c:axId val="1051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60.63</c:v>
                </c:pt>
                <c:pt idx="4">
                  <c:v>58.47</c:v>
                </c:pt>
              </c:numCache>
            </c:numRef>
          </c:val>
          <c:smooth val="0"/>
        </c:ser>
        <c:dLbls>
          <c:showLegendKey val="0"/>
          <c:showVal val="0"/>
          <c:showCatName val="0"/>
          <c:showSerName val="0"/>
          <c:showPercent val="0"/>
          <c:showBubbleSize val="0"/>
        </c:dLbls>
        <c:marker val="1"/>
        <c:smooth val="0"/>
        <c:axId val="105132032"/>
        <c:axId val="105133952"/>
      </c:lineChart>
      <c:dateAx>
        <c:axId val="105132032"/>
        <c:scaling>
          <c:orientation val="minMax"/>
        </c:scaling>
        <c:delete val="1"/>
        <c:axPos val="b"/>
        <c:numFmt formatCode="ge" sourceLinked="1"/>
        <c:majorTickMark val="none"/>
        <c:minorTickMark val="none"/>
        <c:tickLblPos val="none"/>
        <c:crossAx val="105133952"/>
        <c:crosses val="autoZero"/>
        <c:auto val="1"/>
        <c:lblOffset val="100"/>
        <c:baseTimeUnit val="years"/>
      </c:dateAx>
      <c:valAx>
        <c:axId val="1051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96.93</c:v>
                </c:pt>
                <c:pt idx="1">
                  <c:v>97.02</c:v>
                </c:pt>
                <c:pt idx="2">
                  <c:v>97.14</c:v>
                </c:pt>
                <c:pt idx="3">
                  <c:v>97.65</c:v>
                </c:pt>
                <c:pt idx="4">
                  <c:v>97.33</c:v>
                </c:pt>
              </c:numCache>
            </c:numRef>
          </c:val>
        </c:ser>
        <c:dLbls>
          <c:showLegendKey val="0"/>
          <c:showVal val="0"/>
          <c:showCatName val="0"/>
          <c:showSerName val="0"/>
          <c:showPercent val="0"/>
          <c:showBubbleSize val="0"/>
        </c:dLbls>
        <c:gapWidth val="150"/>
        <c:axId val="105176448"/>
        <c:axId val="105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ser>
        <c:dLbls>
          <c:showLegendKey val="0"/>
          <c:showVal val="0"/>
          <c:showCatName val="0"/>
          <c:showSerName val="0"/>
          <c:showPercent val="0"/>
          <c:showBubbleSize val="0"/>
        </c:dLbls>
        <c:marker val="1"/>
        <c:smooth val="0"/>
        <c:axId val="105176448"/>
        <c:axId val="105252352"/>
      </c:lineChart>
      <c:dateAx>
        <c:axId val="105176448"/>
        <c:scaling>
          <c:orientation val="minMax"/>
        </c:scaling>
        <c:delete val="1"/>
        <c:axPos val="b"/>
        <c:numFmt formatCode="ge" sourceLinked="1"/>
        <c:majorTickMark val="none"/>
        <c:minorTickMark val="none"/>
        <c:tickLblPos val="none"/>
        <c:crossAx val="105252352"/>
        <c:crosses val="autoZero"/>
        <c:auto val="1"/>
        <c:lblOffset val="100"/>
        <c:baseTimeUnit val="years"/>
      </c:dateAx>
      <c:valAx>
        <c:axId val="105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101.91</c:v>
                </c:pt>
                <c:pt idx="1">
                  <c:v>86.23</c:v>
                </c:pt>
                <c:pt idx="2">
                  <c:v>88.13</c:v>
                </c:pt>
                <c:pt idx="3">
                  <c:v>93.54</c:v>
                </c:pt>
                <c:pt idx="4">
                  <c:v>83.96</c:v>
                </c:pt>
              </c:numCache>
            </c:numRef>
          </c:val>
        </c:ser>
        <c:dLbls>
          <c:showLegendKey val="0"/>
          <c:showVal val="0"/>
          <c:showCatName val="0"/>
          <c:showSerName val="0"/>
          <c:showPercent val="0"/>
          <c:showBubbleSize val="0"/>
        </c:dLbls>
        <c:gapWidth val="150"/>
        <c:axId val="93314048"/>
        <c:axId val="933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14048"/>
        <c:axId val="93365376"/>
      </c:lineChart>
      <c:dateAx>
        <c:axId val="93314048"/>
        <c:scaling>
          <c:orientation val="minMax"/>
        </c:scaling>
        <c:delete val="1"/>
        <c:axPos val="b"/>
        <c:numFmt formatCode="ge" sourceLinked="1"/>
        <c:majorTickMark val="none"/>
        <c:minorTickMark val="none"/>
        <c:tickLblPos val="none"/>
        <c:crossAx val="93365376"/>
        <c:crosses val="autoZero"/>
        <c:auto val="1"/>
        <c:lblOffset val="100"/>
        <c:baseTimeUnit val="years"/>
      </c:dateAx>
      <c:valAx>
        <c:axId val="933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54464"/>
        <c:axId val="950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54464"/>
        <c:axId val="95064832"/>
      </c:lineChart>
      <c:dateAx>
        <c:axId val="95054464"/>
        <c:scaling>
          <c:orientation val="minMax"/>
        </c:scaling>
        <c:delete val="1"/>
        <c:axPos val="b"/>
        <c:numFmt formatCode="ge" sourceLinked="1"/>
        <c:majorTickMark val="none"/>
        <c:minorTickMark val="none"/>
        <c:tickLblPos val="none"/>
        <c:crossAx val="95064832"/>
        <c:crosses val="autoZero"/>
        <c:auto val="1"/>
        <c:lblOffset val="100"/>
        <c:baseTimeUnit val="years"/>
      </c:dateAx>
      <c:valAx>
        <c:axId val="950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45024"/>
        <c:axId val="965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45024"/>
        <c:axId val="96551296"/>
      </c:lineChart>
      <c:dateAx>
        <c:axId val="96545024"/>
        <c:scaling>
          <c:orientation val="minMax"/>
        </c:scaling>
        <c:delete val="1"/>
        <c:axPos val="b"/>
        <c:numFmt formatCode="ge" sourceLinked="1"/>
        <c:majorTickMark val="none"/>
        <c:minorTickMark val="none"/>
        <c:tickLblPos val="none"/>
        <c:crossAx val="96551296"/>
        <c:crosses val="autoZero"/>
        <c:auto val="1"/>
        <c:lblOffset val="100"/>
        <c:baseTimeUnit val="years"/>
      </c:dateAx>
      <c:valAx>
        <c:axId val="965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75488"/>
        <c:axId val="965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75488"/>
        <c:axId val="96577408"/>
      </c:lineChart>
      <c:dateAx>
        <c:axId val="96575488"/>
        <c:scaling>
          <c:orientation val="minMax"/>
        </c:scaling>
        <c:delete val="1"/>
        <c:axPos val="b"/>
        <c:numFmt formatCode="ge" sourceLinked="1"/>
        <c:majorTickMark val="none"/>
        <c:minorTickMark val="none"/>
        <c:tickLblPos val="none"/>
        <c:crossAx val="96577408"/>
        <c:crosses val="autoZero"/>
        <c:auto val="1"/>
        <c:lblOffset val="100"/>
        <c:baseTimeUnit val="years"/>
      </c:dateAx>
      <c:valAx>
        <c:axId val="965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95968"/>
        <c:axId val="965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95968"/>
        <c:axId val="96597888"/>
      </c:lineChart>
      <c:dateAx>
        <c:axId val="96595968"/>
        <c:scaling>
          <c:orientation val="minMax"/>
        </c:scaling>
        <c:delete val="1"/>
        <c:axPos val="b"/>
        <c:numFmt formatCode="ge" sourceLinked="1"/>
        <c:majorTickMark val="none"/>
        <c:minorTickMark val="none"/>
        <c:tickLblPos val="none"/>
        <c:crossAx val="96597888"/>
        <c:crosses val="autoZero"/>
        <c:auto val="1"/>
        <c:lblOffset val="100"/>
        <c:baseTimeUnit val="years"/>
      </c:dateAx>
      <c:valAx>
        <c:axId val="965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205.63</c:v>
                </c:pt>
                <c:pt idx="1">
                  <c:v>191.3</c:v>
                </c:pt>
                <c:pt idx="2">
                  <c:v>102.27</c:v>
                </c:pt>
                <c:pt idx="3">
                  <c:v>144.56</c:v>
                </c:pt>
                <c:pt idx="4">
                  <c:v>128.66999999999999</c:v>
                </c:pt>
              </c:numCache>
            </c:numRef>
          </c:val>
        </c:ser>
        <c:dLbls>
          <c:showLegendKey val="0"/>
          <c:showVal val="0"/>
          <c:showCatName val="0"/>
          <c:showSerName val="0"/>
          <c:showPercent val="0"/>
          <c:showBubbleSize val="0"/>
        </c:dLbls>
        <c:gapWidth val="150"/>
        <c:axId val="104949632"/>
        <c:axId val="1049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ser>
        <c:dLbls>
          <c:showLegendKey val="0"/>
          <c:showVal val="0"/>
          <c:showCatName val="0"/>
          <c:showSerName val="0"/>
          <c:showPercent val="0"/>
          <c:showBubbleSize val="0"/>
        </c:dLbls>
        <c:marker val="1"/>
        <c:smooth val="0"/>
        <c:axId val="104949632"/>
        <c:axId val="104964096"/>
      </c:lineChart>
      <c:dateAx>
        <c:axId val="104949632"/>
        <c:scaling>
          <c:orientation val="minMax"/>
        </c:scaling>
        <c:delete val="1"/>
        <c:axPos val="b"/>
        <c:numFmt formatCode="ge" sourceLinked="1"/>
        <c:majorTickMark val="none"/>
        <c:minorTickMark val="none"/>
        <c:tickLblPos val="none"/>
        <c:crossAx val="104964096"/>
        <c:crosses val="autoZero"/>
        <c:auto val="1"/>
        <c:lblOffset val="100"/>
        <c:baseTimeUnit val="years"/>
      </c:dateAx>
      <c:valAx>
        <c:axId val="1049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102.06</c:v>
                </c:pt>
                <c:pt idx="1">
                  <c:v>84.41</c:v>
                </c:pt>
                <c:pt idx="2">
                  <c:v>96.41</c:v>
                </c:pt>
                <c:pt idx="3">
                  <c:v>92.41</c:v>
                </c:pt>
                <c:pt idx="4">
                  <c:v>83.48</c:v>
                </c:pt>
              </c:numCache>
            </c:numRef>
          </c:val>
        </c:ser>
        <c:dLbls>
          <c:showLegendKey val="0"/>
          <c:showVal val="0"/>
          <c:showCatName val="0"/>
          <c:showSerName val="0"/>
          <c:showPercent val="0"/>
          <c:showBubbleSize val="0"/>
        </c:dLbls>
        <c:gapWidth val="150"/>
        <c:axId val="105072128"/>
        <c:axId val="1050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ser>
        <c:dLbls>
          <c:showLegendKey val="0"/>
          <c:showVal val="0"/>
          <c:showCatName val="0"/>
          <c:showSerName val="0"/>
          <c:showPercent val="0"/>
          <c:showBubbleSize val="0"/>
        </c:dLbls>
        <c:marker val="1"/>
        <c:smooth val="0"/>
        <c:axId val="105072128"/>
        <c:axId val="105074048"/>
      </c:lineChart>
      <c:dateAx>
        <c:axId val="105072128"/>
        <c:scaling>
          <c:orientation val="minMax"/>
        </c:scaling>
        <c:delete val="1"/>
        <c:axPos val="b"/>
        <c:numFmt formatCode="ge" sourceLinked="1"/>
        <c:majorTickMark val="none"/>
        <c:minorTickMark val="none"/>
        <c:tickLblPos val="none"/>
        <c:crossAx val="105074048"/>
        <c:crosses val="autoZero"/>
        <c:auto val="1"/>
        <c:lblOffset val="100"/>
        <c:baseTimeUnit val="years"/>
      </c:dateAx>
      <c:valAx>
        <c:axId val="1050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111.12</c:v>
                </c:pt>
                <c:pt idx="1">
                  <c:v>133.52000000000001</c:v>
                </c:pt>
                <c:pt idx="2">
                  <c:v>116.79</c:v>
                </c:pt>
                <c:pt idx="3">
                  <c:v>124.3</c:v>
                </c:pt>
                <c:pt idx="4">
                  <c:v>141.79</c:v>
                </c:pt>
              </c:numCache>
            </c:numRef>
          </c:val>
        </c:ser>
        <c:dLbls>
          <c:showLegendKey val="0"/>
          <c:showVal val="0"/>
          <c:showCatName val="0"/>
          <c:showSerName val="0"/>
          <c:showPercent val="0"/>
          <c:showBubbleSize val="0"/>
        </c:dLbls>
        <c:gapWidth val="150"/>
        <c:axId val="105095552"/>
        <c:axId val="1050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ser>
        <c:dLbls>
          <c:showLegendKey val="0"/>
          <c:showVal val="0"/>
          <c:showCatName val="0"/>
          <c:showSerName val="0"/>
          <c:showPercent val="0"/>
          <c:showBubbleSize val="0"/>
        </c:dLbls>
        <c:marker val="1"/>
        <c:smooth val="0"/>
        <c:axId val="105095552"/>
        <c:axId val="105097472"/>
      </c:lineChart>
      <c:dateAx>
        <c:axId val="105095552"/>
        <c:scaling>
          <c:orientation val="minMax"/>
        </c:scaling>
        <c:delete val="1"/>
        <c:axPos val="b"/>
        <c:numFmt formatCode="ge" sourceLinked="1"/>
        <c:majorTickMark val="none"/>
        <c:minorTickMark val="none"/>
        <c:tickLblPos val="none"/>
        <c:crossAx val="105097472"/>
        <c:crosses val="autoZero"/>
        <c:auto val="1"/>
        <c:lblOffset val="100"/>
        <c:baseTimeUnit val="years"/>
      </c:dateAx>
      <c:valAx>
        <c:axId val="1050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68530</v>
      </c>
      <c r="AM8" s="64"/>
      <c r="AN8" s="64"/>
      <c r="AO8" s="64"/>
      <c r="AP8" s="64"/>
      <c r="AQ8" s="64"/>
      <c r="AR8" s="64"/>
      <c r="AS8" s="64"/>
      <c r="AT8" s="63">
        <f>データ!S6</f>
        <v>23.22</v>
      </c>
      <c r="AU8" s="63"/>
      <c r="AV8" s="63"/>
      <c r="AW8" s="63"/>
      <c r="AX8" s="63"/>
      <c r="AY8" s="63"/>
      <c r="AZ8" s="63"/>
      <c r="BA8" s="63"/>
      <c r="BB8" s="63">
        <f>データ!T6</f>
        <v>2951.34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6.59</v>
      </c>
      <c r="Q10" s="63"/>
      <c r="R10" s="63"/>
      <c r="S10" s="63"/>
      <c r="T10" s="63"/>
      <c r="U10" s="63"/>
      <c r="V10" s="63"/>
      <c r="W10" s="63">
        <f>データ!P6</f>
        <v>55.04</v>
      </c>
      <c r="X10" s="63"/>
      <c r="Y10" s="63"/>
      <c r="Z10" s="63"/>
      <c r="AA10" s="63"/>
      <c r="AB10" s="63"/>
      <c r="AC10" s="63"/>
      <c r="AD10" s="64">
        <f>データ!Q6</f>
        <v>1987</v>
      </c>
      <c r="AE10" s="64"/>
      <c r="AF10" s="64"/>
      <c r="AG10" s="64"/>
      <c r="AH10" s="64"/>
      <c r="AI10" s="64"/>
      <c r="AJ10" s="64"/>
      <c r="AK10" s="2"/>
      <c r="AL10" s="64">
        <f>データ!U6</f>
        <v>4524</v>
      </c>
      <c r="AM10" s="64"/>
      <c r="AN10" s="64"/>
      <c r="AO10" s="64"/>
      <c r="AP10" s="64"/>
      <c r="AQ10" s="64"/>
      <c r="AR10" s="64"/>
      <c r="AS10" s="64"/>
      <c r="AT10" s="63">
        <f>データ!V6</f>
        <v>1.73</v>
      </c>
      <c r="AU10" s="63"/>
      <c r="AV10" s="63"/>
      <c r="AW10" s="63"/>
      <c r="AX10" s="63"/>
      <c r="AY10" s="63"/>
      <c r="AZ10" s="63"/>
      <c r="BA10" s="63"/>
      <c r="BB10" s="63">
        <f>データ!W6</f>
        <v>2615.0300000000002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232297</v>
      </c>
      <c r="D6" s="31">
        <f t="shared" si="3"/>
        <v>47</v>
      </c>
      <c r="E6" s="31">
        <f t="shared" si="3"/>
        <v>17</v>
      </c>
      <c r="F6" s="31">
        <f t="shared" si="3"/>
        <v>5</v>
      </c>
      <c r="G6" s="31">
        <f t="shared" si="3"/>
        <v>0</v>
      </c>
      <c r="H6" s="31" t="str">
        <f t="shared" si="3"/>
        <v>愛知県　豊明市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6.59</v>
      </c>
      <c r="P6" s="32">
        <f t="shared" si="3"/>
        <v>55.04</v>
      </c>
      <c r="Q6" s="32">
        <f t="shared" si="3"/>
        <v>1987</v>
      </c>
      <c r="R6" s="32">
        <f t="shared" si="3"/>
        <v>68530</v>
      </c>
      <c r="S6" s="32">
        <f t="shared" si="3"/>
        <v>23.22</v>
      </c>
      <c r="T6" s="32">
        <f t="shared" si="3"/>
        <v>2951.34</v>
      </c>
      <c r="U6" s="32">
        <f t="shared" si="3"/>
        <v>4524</v>
      </c>
      <c r="V6" s="32">
        <f t="shared" si="3"/>
        <v>1.73</v>
      </c>
      <c r="W6" s="32">
        <f t="shared" si="3"/>
        <v>2615.0300000000002</v>
      </c>
      <c r="X6" s="33">
        <f>IF(X7="",NA(),X7)</f>
        <v>101.91</v>
      </c>
      <c r="Y6" s="33">
        <f t="shared" ref="Y6:AG6" si="4">IF(Y7="",NA(),Y7)</f>
        <v>86.23</v>
      </c>
      <c r="Z6" s="33">
        <f t="shared" si="4"/>
        <v>88.13</v>
      </c>
      <c r="AA6" s="33">
        <f t="shared" si="4"/>
        <v>93.54</v>
      </c>
      <c r="AB6" s="33">
        <f t="shared" si="4"/>
        <v>83.96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205.63</v>
      </c>
      <c r="BF6" s="33">
        <f t="shared" ref="BF6:BN6" si="7">IF(BF7="",NA(),BF7)</f>
        <v>191.3</v>
      </c>
      <c r="BG6" s="33">
        <f t="shared" si="7"/>
        <v>102.27</v>
      </c>
      <c r="BH6" s="33">
        <f t="shared" si="7"/>
        <v>144.56</v>
      </c>
      <c r="BI6" s="33">
        <f t="shared" si="7"/>
        <v>128.66999999999999</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102.06</v>
      </c>
      <c r="BQ6" s="33">
        <f t="shared" ref="BQ6:BY6" si="8">IF(BQ7="",NA(),BQ7)</f>
        <v>84.41</v>
      </c>
      <c r="BR6" s="33">
        <f t="shared" si="8"/>
        <v>96.41</v>
      </c>
      <c r="BS6" s="33">
        <f t="shared" si="8"/>
        <v>92.41</v>
      </c>
      <c r="BT6" s="33">
        <f t="shared" si="8"/>
        <v>83.48</v>
      </c>
      <c r="BU6" s="33">
        <f t="shared" si="8"/>
        <v>53.42</v>
      </c>
      <c r="BV6" s="33">
        <f t="shared" si="8"/>
        <v>51.56</v>
      </c>
      <c r="BW6" s="33">
        <f t="shared" si="8"/>
        <v>51.03</v>
      </c>
      <c r="BX6" s="33">
        <f t="shared" si="8"/>
        <v>64.86</v>
      </c>
      <c r="BY6" s="33">
        <f t="shared" si="8"/>
        <v>62.3</v>
      </c>
      <c r="BZ6" s="32" t="str">
        <f>IF(BZ7="","",IF(BZ7="-","【-】","【"&amp;SUBSTITUTE(TEXT(BZ7,"#,##0.00"),"-","△")&amp;"】"))</f>
        <v>【51.49】</v>
      </c>
      <c r="CA6" s="33">
        <f>IF(CA7="",NA(),CA7)</f>
        <v>111.12</v>
      </c>
      <c r="CB6" s="33">
        <f t="shared" ref="CB6:CJ6" si="9">IF(CB7="",NA(),CB7)</f>
        <v>133.52000000000001</v>
      </c>
      <c r="CC6" s="33">
        <f t="shared" si="9"/>
        <v>116.79</v>
      </c>
      <c r="CD6" s="33">
        <f t="shared" si="9"/>
        <v>124.3</v>
      </c>
      <c r="CE6" s="33">
        <f t="shared" si="9"/>
        <v>141.79</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82.81</v>
      </c>
      <c r="CM6" s="33">
        <f t="shared" ref="CM6:CU6" si="10">IF(CM7="",NA(),CM7)</f>
        <v>84.31</v>
      </c>
      <c r="CN6" s="33">
        <f t="shared" si="10"/>
        <v>87.77</v>
      </c>
      <c r="CO6" s="33">
        <f t="shared" si="10"/>
        <v>90.38</v>
      </c>
      <c r="CP6" s="33">
        <f t="shared" si="10"/>
        <v>83.77</v>
      </c>
      <c r="CQ6" s="33">
        <f t="shared" si="10"/>
        <v>54.23</v>
      </c>
      <c r="CR6" s="33">
        <f t="shared" si="10"/>
        <v>55.2</v>
      </c>
      <c r="CS6" s="33">
        <f t="shared" si="10"/>
        <v>54.74</v>
      </c>
      <c r="CT6" s="33">
        <f t="shared" si="10"/>
        <v>60.63</v>
      </c>
      <c r="CU6" s="33">
        <f t="shared" si="10"/>
        <v>58.47</v>
      </c>
      <c r="CV6" s="32" t="str">
        <f>IF(CV7="","",IF(CV7="-","【-】","【"&amp;SUBSTITUTE(TEXT(CV7,"#,##0.00"),"-","△")&amp;"】"))</f>
        <v>【53.32】</v>
      </c>
      <c r="CW6" s="33">
        <f>IF(CW7="",NA(),CW7)</f>
        <v>96.93</v>
      </c>
      <c r="CX6" s="33">
        <f t="shared" ref="CX6:DF6" si="11">IF(CX7="",NA(),CX7)</f>
        <v>97.02</v>
      </c>
      <c r="CY6" s="33">
        <f t="shared" si="11"/>
        <v>97.14</v>
      </c>
      <c r="CZ6" s="33">
        <f t="shared" si="11"/>
        <v>97.65</v>
      </c>
      <c r="DA6" s="33">
        <f t="shared" si="11"/>
        <v>97.33</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0.49</v>
      </c>
      <c r="EG6" s="33">
        <f t="shared" si="14"/>
        <v>0.36</v>
      </c>
      <c r="EH6" s="33">
        <f t="shared" si="14"/>
        <v>0.28000000000000003</v>
      </c>
      <c r="EI6" s="33">
        <f t="shared" si="14"/>
        <v>0.02</v>
      </c>
      <c r="EJ6" s="33">
        <f t="shared" si="14"/>
        <v>0.03</v>
      </c>
      <c r="EK6" s="33">
        <f t="shared" si="14"/>
        <v>0.04</v>
      </c>
      <c r="EL6" s="33">
        <f t="shared" si="14"/>
        <v>0.01</v>
      </c>
      <c r="EM6" s="33">
        <f t="shared" si="14"/>
        <v>0.03</v>
      </c>
      <c r="EN6" s="32" t="str">
        <f>IF(EN7="","",IF(EN7="-","【-】","【"&amp;SUBSTITUTE(TEXT(EN7,"#,##0.00"),"-","△")&amp;"】"))</f>
        <v>【0.03】</v>
      </c>
    </row>
    <row r="7" spans="1:144" s="34" customFormat="1">
      <c r="A7" s="26"/>
      <c r="B7" s="35">
        <v>2014</v>
      </c>
      <c r="C7" s="35">
        <v>232297</v>
      </c>
      <c r="D7" s="35">
        <v>47</v>
      </c>
      <c r="E7" s="35">
        <v>17</v>
      </c>
      <c r="F7" s="35">
        <v>5</v>
      </c>
      <c r="G7" s="35">
        <v>0</v>
      </c>
      <c r="H7" s="35" t="s">
        <v>95</v>
      </c>
      <c r="I7" s="35" t="s">
        <v>96</v>
      </c>
      <c r="J7" s="35" t="s">
        <v>97</v>
      </c>
      <c r="K7" s="35" t="s">
        <v>98</v>
      </c>
      <c r="L7" s="35" t="s">
        <v>99</v>
      </c>
      <c r="M7" s="36" t="s">
        <v>100</v>
      </c>
      <c r="N7" s="36" t="s">
        <v>101</v>
      </c>
      <c r="O7" s="36">
        <v>6.59</v>
      </c>
      <c r="P7" s="36">
        <v>55.04</v>
      </c>
      <c r="Q7" s="36">
        <v>1987</v>
      </c>
      <c r="R7" s="36">
        <v>68530</v>
      </c>
      <c r="S7" s="36">
        <v>23.22</v>
      </c>
      <c r="T7" s="36">
        <v>2951.34</v>
      </c>
      <c r="U7" s="36">
        <v>4524</v>
      </c>
      <c r="V7" s="36">
        <v>1.73</v>
      </c>
      <c r="W7" s="36">
        <v>2615.0300000000002</v>
      </c>
      <c r="X7" s="36">
        <v>101.91</v>
      </c>
      <c r="Y7" s="36">
        <v>86.23</v>
      </c>
      <c r="Z7" s="36">
        <v>88.13</v>
      </c>
      <c r="AA7" s="36">
        <v>93.54</v>
      </c>
      <c r="AB7" s="36">
        <v>83.96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205.63</v>
      </c>
      <c r="BF7" s="36">
        <v>191.3</v>
      </c>
      <c r="BG7" s="36">
        <v>102.27</v>
      </c>
      <c r="BH7" s="36">
        <v>144.56</v>
      </c>
      <c r="BI7" s="36">
        <v>128.66999999999999</v>
      </c>
      <c r="BJ7" s="36">
        <v>1267.26</v>
      </c>
      <c r="BK7" s="36">
        <v>1239.2</v>
      </c>
      <c r="BL7" s="36">
        <v>1197.82</v>
      </c>
      <c r="BM7" s="36">
        <v>547.95000000000005</v>
      </c>
      <c r="BN7" s="36">
        <v>632.94000000000005</v>
      </c>
      <c r="BO7" s="36">
        <v>992.47</v>
      </c>
      <c r="BP7" s="36">
        <v>102.06</v>
      </c>
      <c r="BQ7" s="36">
        <v>84.41</v>
      </c>
      <c r="BR7" s="36">
        <v>96.41</v>
      </c>
      <c r="BS7" s="36">
        <v>92.41</v>
      </c>
      <c r="BT7" s="36">
        <v>83.48</v>
      </c>
      <c r="BU7" s="36">
        <v>53.42</v>
      </c>
      <c r="BV7" s="36">
        <v>51.56</v>
      </c>
      <c r="BW7" s="36">
        <v>51.03</v>
      </c>
      <c r="BX7" s="36">
        <v>64.86</v>
      </c>
      <c r="BY7" s="36">
        <v>62.3</v>
      </c>
      <c r="BZ7" s="36">
        <v>51.49</v>
      </c>
      <c r="CA7" s="36">
        <v>111.12</v>
      </c>
      <c r="CB7" s="36">
        <v>133.52000000000001</v>
      </c>
      <c r="CC7" s="36">
        <v>116.79</v>
      </c>
      <c r="CD7" s="36">
        <v>124.3</v>
      </c>
      <c r="CE7" s="36">
        <v>141.79</v>
      </c>
      <c r="CF7" s="36">
        <v>269.12</v>
      </c>
      <c r="CG7" s="36">
        <v>283.26</v>
      </c>
      <c r="CH7" s="36">
        <v>289.60000000000002</v>
      </c>
      <c r="CI7" s="36">
        <v>214.41</v>
      </c>
      <c r="CJ7" s="36">
        <v>235.07</v>
      </c>
      <c r="CK7" s="36">
        <v>295.10000000000002</v>
      </c>
      <c r="CL7" s="36">
        <v>82.81</v>
      </c>
      <c r="CM7" s="36">
        <v>84.31</v>
      </c>
      <c r="CN7" s="36">
        <v>87.77</v>
      </c>
      <c r="CO7" s="36">
        <v>90.38</v>
      </c>
      <c r="CP7" s="36">
        <v>83.77</v>
      </c>
      <c r="CQ7" s="36">
        <v>54.23</v>
      </c>
      <c r="CR7" s="36">
        <v>55.2</v>
      </c>
      <c r="CS7" s="36">
        <v>54.74</v>
      </c>
      <c r="CT7" s="36">
        <v>60.63</v>
      </c>
      <c r="CU7" s="36">
        <v>58.47</v>
      </c>
      <c r="CV7" s="36">
        <v>53.32</v>
      </c>
      <c r="CW7" s="36">
        <v>96.93</v>
      </c>
      <c r="CX7" s="36">
        <v>97.02</v>
      </c>
      <c r="CY7" s="36">
        <v>97.14</v>
      </c>
      <c r="CZ7" s="36">
        <v>97.65</v>
      </c>
      <c r="DA7" s="36">
        <v>97.33</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0.49</v>
      </c>
      <c r="EG7" s="36">
        <v>0.36</v>
      </c>
      <c r="EH7" s="36">
        <v>0.28000000000000003</v>
      </c>
      <c r="EI7" s="36">
        <v>0.02</v>
      </c>
      <c r="EJ7" s="36">
        <v>0.03</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2016-02-03T09:14:42Z</dcterms:created>
  <dcterms:modified xsi:type="dcterms:W3CDTF">2016-02-25T02:57:42Z</dcterms:modified>
  <cp:category/>
</cp:coreProperties>
</file>