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<sst xmlns="http://schemas.openxmlformats.org/spreadsheetml/2006/main" count="221" uniqueCount="111">
  <si>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</si>
  <si>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</si>
  <si>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</si>
  <si>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</si>
  <si>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</si>
  <si>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</si>
  <si>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</si>
  <si>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</si>
  <si>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</si>
  <si>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</si>
  <si>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</si>
  <si>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</si>
  <si>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</si>
  <si>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</si>
  <si>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</si>
  <si>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</si>
  <si>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</si>
  <si>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</si>
  <si>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</si>
  <si>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</si>
  <si>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</si>
  <si>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</si>
  <si>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</si>
  <si>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</si>
  <si>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</si>
  <si>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</si>
  <si>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</si>
  <si>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</si>
  <si>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</si>
  <si>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</si>
  <si>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</si>
  <si>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</si>
  <si>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</si>
  <si>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</si>
  <si>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</si>
  <si>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</si>
  <si>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</si>
  <si>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</si>
  <si>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</si>
  <si>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</si>
  <si>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</si>
  <si>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</si>
  <si>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</si>
  <si>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</si>
  <si>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</si>
  <si>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</si>
  <si>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</si>
  <si>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</si>
  <si>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</si>
  <si>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</si>
  <si>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</si>
  <si>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</si>
  <si>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</si>
  <si>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</si>
  <si>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</si>
  <si>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</si>
  <si>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</si>
  <si>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</si>
  <si>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</si>
  <si>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</si>
  <si>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</si>
  <si>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</si>
  <si>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</si>
  <si>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</si>
  <si>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</si>
  <si>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</si>
  <si>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</si>
  <si>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</si>
  <si>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</si>
  <si>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</si>
  <si>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</si>
  <si>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</si>
  <si>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</si>
  <si>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</si>
  <si>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</si>
  <si>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</si>
  <si>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</si>
  <si>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</si>
  <si>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</si>
  <si>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</si>
  <si>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</si>
  <si>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</si>
  <si>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</si>
  <si>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</si>
  <si>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</si>
  <si>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</si>
  <si>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</si>
  <si>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</si>
  <si>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</si>
  <si>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</si>
  <si>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</si>
  <si>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</si>
  <si>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</si>
  <si>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</si>
  <si>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</si>
  <si>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</si>
  <si>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日進市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</si>
  <si>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</si>
  <si>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</si>
  <si>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</si>
  <si>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</si>
  <si>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</si>
  <si>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</si>
  <si>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</si>
  <si>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</si>
  <si>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</si>
  <si>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</si>
  <si>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</si>
  <si>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については、起債償還費がなく維持管理費を収益で賄えている状況にある。経費回収率については、平成25年10月の料金改定に伴い大幅に比率が上昇した。汚水処理原価については、近年は概ね200円前後で推移していたが、管理委託費の減少により平成26年度は130円台と減少した。施設利用率については概ね60％台で推移しており、今後も供用開始地区の拡大も予定がないため妥当なところと考えられる。水洗化率については、ほぼ100％となっている。</t>
    <phoneticPr fontId="4"/>
  </si>
  <si>
    <t>管渠修繕率は0％となっている。平成7年度に供用開始しており耐用年数は十分にあるため、応急的な修繕もほとんど発生していない状況にある。</t>
    <phoneticPr fontId="4"/>
  </si>
  <si>
    <t>経費回収率は93.5％となっており、他の自治体の農業集落排水と比しても経営状況は悪くはないが、200人規模とスケールが小さいため、臨時の管渠の延伸や処理場機器の修繕が生じた場合は影響が大きい。公共下水道の老朽化対策の機に、同様の手法で計画化することが望まし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</si>
</sst>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671936"/>
        <c:axId val="4367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43671936"/>
        <c:axId val="43673472"/>
      </c:lineChart>
      <c:dateAx>
        <c:axId val="43671936"/>
        <c:scaling>
          <c:orientation val="minMax"/>
        </c:scaling>
        <c:delete val="1"/>
        <c:axPos val="b"/>
        <c:numFmt formatCode="ge" sourceLinked="1"/>
        <c:majorTickMark val="none"/>
        <c:minorTickMark val="none"/>
        <c:tickLblPos val="none"/>
        <c:crossAx val="43673472"/>
        <c:crosses val="autoZero"/>
        <c:auto val="1"/>
        <c:lblOffset val="100"/>
        <c:baseTimeUnit val="years"/>
      </c:dateAx>
      <c:valAx>
        <c:axId val="4367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7193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59.06</c:v>
                </c:pt>
                <c:pt idx="1">
                  <c:v>62.2</c:v>
                </c:pt>
                <c:pt idx="2">
                  <c:v>62.99</c:v>
                </c:pt>
                <c:pt idx="3">
                  <c:v>69.290000000000006</c:v>
                </c:pt>
                <c:pt idx="4">
                  <c:v>69.290000000000006</c:v>
                </c:pt>
              </c:numCache>
            </c:numRef>
          </c:val>
        </c:ser>
        <c:dLbls>
          <c:showLegendKey val="0"/>
          <c:showVal val="0"/>
          <c:showCatName val="0"/>
          <c:showSerName val="0"/>
          <c:showPercent val="0"/>
          <c:showBubbleSize val="0"/>
        </c:dLbls>
        <c:gapWidth val="150"/>
        <c:axId val="96874496"/>
        <c:axId val="9687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96874496"/>
        <c:axId val="96876416"/>
      </c:lineChart>
      <c:dateAx>
        <c:axId val="96874496"/>
        <c:scaling>
          <c:orientation val="minMax"/>
        </c:scaling>
        <c:delete val="1"/>
        <c:axPos val="b"/>
        <c:numFmt formatCode="ge" sourceLinked="1"/>
        <c:majorTickMark val="none"/>
        <c:minorTickMark val="none"/>
        <c:tickLblPos val="none"/>
        <c:crossAx val="96876416"/>
        <c:crosses val="autoZero"/>
        <c:auto val="1"/>
        <c:lblOffset val="100"/>
        <c:baseTimeUnit val="years"/>
      </c:dateAx>
      <c:valAx>
        <c:axId val="9687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7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90.5</c:v>
                </c:pt>
                <c:pt idx="1">
                  <c:v>79.650000000000006</c:v>
                </c:pt>
                <c:pt idx="2">
                  <c:v>100</c:v>
                </c:pt>
                <c:pt idx="3">
                  <c:v>100</c:v>
                </c:pt>
                <c:pt idx="4">
                  <c:v>100</c:v>
                </c:pt>
              </c:numCache>
            </c:numRef>
          </c:val>
        </c:ser>
        <c:dLbls>
          <c:showLegendKey val="0"/>
          <c:showVal val="0"/>
          <c:showCatName val="0"/>
          <c:showSerName val="0"/>
          <c:showPercent val="0"/>
          <c:showBubbleSize val="0"/>
        </c:dLbls>
        <c:gapWidth val="150"/>
        <c:axId val="96923008"/>
        <c:axId val="9916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96923008"/>
        <c:axId val="99161600"/>
      </c:lineChart>
      <c:dateAx>
        <c:axId val="96923008"/>
        <c:scaling>
          <c:orientation val="minMax"/>
        </c:scaling>
        <c:delete val="1"/>
        <c:axPos val="b"/>
        <c:numFmt formatCode="ge" sourceLinked="1"/>
        <c:majorTickMark val="none"/>
        <c:minorTickMark val="none"/>
        <c:tickLblPos val="none"/>
        <c:crossAx val="99161600"/>
        <c:crosses val="autoZero"/>
        <c:auto val="1"/>
        <c:lblOffset val="100"/>
        <c:baseTimeUnit val="years"/>
      </c:dateAx>
      <c:valAx>
        <c:axId val="9916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2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43695104"/>
        <c:axId val="4370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695104"/>
        <c:axId val="43701376"/>
      </c:lineChart>
      <c:dateAx>
        <c:axId val="43695104"/>
        <c:scaling>
          <c:orientation val="minMax"/>
        </c:scaling>
        <c:delete val="1"/>
        <c:axPos val="b"/>
        <c:numFmt formatCode="ge" sourceLinked="1"/>
        <c:majorTickMark val="none"/>
        <c:minorTickMark val="none"/>
        <c:tickLblPos val="none"/>
        <c:crossAx val="43701376"/>
        <c:crosses val="autoZero"/>
        <c:auto val="1"/>
        <c:lblOffset val="100"/>
        <c:baseTimeUnit val="years"/>
      </c:dateAx>
      <c:valAx>
        <c:axId val="4370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9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941824"/>
        <c:axId val="6294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941824"/>
        <c:axId val="62948096"/>
      </c:lineChart>
      <c:dateAx>
        <c:axId val="62941824"/>
        <c:scaling>
          <c:orientation val="minMax"/>
        </c:scaling>
        <c:delete val="1"/>
        <c:axPos val="b"/>
        <c:numFmt formatCode="ge" sourceLinked="1"/>
        <c:majorTickMark val="none"/>
        <c:minorTickMark val="none"/>
        <c:tickLblPos val="none"/>
        <c:crossAx val="62948096"/>
        <c:crosses val="autoZero"/>
        <c:auto val="1"/>
        <c:lblOffset val="100"/>
        <c:baseTimeUnit val="years"/>
      </c:dateAx>
      <c:valAx>
        <c:axId val="6294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94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560192"/>
        <c:axId val="9156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560192"/>
        <c:axId val="91562368"/>
      </c:lineChart>
      <c:dateAx>
        <c:axId val="91560192"/>
        <c:scaling>
          <c:orientation val="minMax"/>
        </c:scaling>
        <c:delete val="1"/>
        <c:axPos val="b"/>
        <c:numFmt formatCode="ge" sourceLinked="1"/>
        <c:majorTickMark val="none"/>
        <c:minorTickMark val="none"/>
        <c:tickLblPos val="none"/>
        <c:crossAx val="91562368"/>
        <c:crosses val="autoZero"/>
        <c:auto val="1"/>
        <c:lblOffset val="100"/>
        <c:baseTimeUnit val="years"/>
      </c:dateAx>
      <c:valAx>
        <c:axId val="9156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6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572480"/>
        <c:axId val="9159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572480"/>
        <c:axId val="91591040"/>
      </c:lineChart>
      <c:dateAx>
        <c:axId val="91572480"/>
        <c:scaling>
          <c:orientation val="minMax"/>
        </c:scaling>
        <c:delete val="1"/>
        <c:axPos val="b"/>
        <c:numFmt formatCode="ge" sourceLinked="1"/>
        <c:majorTickMark val="none"/>
        <c:minorTickMark val="none"/>
        <c:tickLblPos val="none"/>
        <c:crossAx val="91591040"/>
        <c:crosses val="autoZero"/>
        <c:auto val="1"/>
        <c:lblOffset val="100"/>
        <c:baseTimeUnit val="years"/>
      </c:dateAx>
      <c:valAx>
        <c:axId val="9159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7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613056"/>
        <c:axId val="9666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613056"/>
        <c:axId val="96665600"/>
      </c:lineChart>
      <c:dateAx>
        <c:axId val="91613056"/>
        <c:scaling>
          <c:orientation val="minMax"/>
        </c:scaling>
        <c:delete val="1"/>
        <c:axPos val="b"/>
        <c:numFmt formatCode="ge" sourceLinked="1"/>
        <c:majorTickMark val="none"/>
        <c:minorTickMark val="none"/>
        <c:tickLblPos val="none"/>
        <c:crossAx val="96665600"/>
        <c:crosses val="autoZero"/>
        <c:auto val="1"/>
        <c:lblOffset val="100"/>
        <c:baseTimeUnit val="years"/>
      </c:dateAx>
      <c:valAx>
        <c:axId val="9666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1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699904"/>
        <c:axId val="9670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96699904"/>
        <c:axId val="96701824"/>
      </c:lineChart>
      <c:dateAx>
        <c:axId val="96699904"/>
        <c:scaling>
          <c:orientation val="minMax"/>
        </c:scaling>
        <c:delete val="1"/>
        <c:axPos val="b"/>
        <c:numFmt formatCode="ge" sourceLinked="1"/>
        <c:majorTickMark val="none"/>
        <c:minorTickMark val="none"/>
        <c:tickLblPos val="none"/>
        <c:crossAx val="96701824"/>
        <c:crosses val="autoZero"/>
        <c:auto val="1"/>
        <c:lblOffset val="100"/>
        <c:baseTimeUnit val="years"/>
      </c:dateAx>
      <c:valAx>
        <c:axId val="9670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9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55.04</c:v>
                </c:pt>
                <c:pt idx="1">
                  <c:v>50.11</c:v>
                </c:pt>
                <c:pt idx="2">
                  <c:v>56.64</c:v>
                </c:pt>
                <c:pt idx="3">
                  <c:v>50.68</c:v>
                </c:pt>
                <c:pt idx="4">
                  <c:v>93.52</c:v>
                </c:pt>
              </c:numCache>
            </c:numRef>
          </c:val>
        </c:ser>
        <c:dLbls>
          <c:showLegendKey val="0"/>
          <c:showVal val="0"/>
          <c:showCatName val="0"/>
          <c:showSerName val="0"/>
          <c:showPercent val="0"/>
          <c:showBubbleSize val="0"/>
        </c:dLbls>
        <c:gapWidth val="150"/>
        <c:axId val="96818304"/>
        <c:axId val="9682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96818304"/>
        <c:axId val="96820224"/>
      </c:lineChart>
      <c:dateAx>
        <c:axId val="96818304"/>
        <c:scaling>
          <c:orientation val="minMax"/>
        </c:scaling>
        <c:delete val="1"/>
        <c:axPos val="b"/>
        <c:numFmt formatCode="ge" sourceLinked="1"/>
        <c:majorTickMark val="none"/>
        <c:minorTickMark val="none"/>
        <c:tickLblPos val="none"/>
        <c:crossAx val="96820224"/>
        <c:crosses val="autoZero"/>
        <c:auto val="1"/>
        <c:lblOffset val="100"/>
        <c:baseTimeUnit val="years"/>
      </c:dateAx>
      <c:valAx>
        <c:axId val="9682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1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192.93</c:v>
                </c:pt>
                <c:pt idx="1">
                  <c:v>210.43</c:v>
                </c:pt>
                <c:pt idx="2">
                  <c:v>183.79</c:v>
                </c:pt>
                <c:pt idx="3">
                  <c:v>216.8</c:v>
                </c:pt>
                <c:pt idx="4">
                  <c:v>136.99</c:v>
                </c:pt>
              </c:numCache>
            </c:numRef>
          </c:val>
        </c:ser>
        <c:dLbls>
          <c:showLegendKey val="0"/>
          <c:showVal val="0"/>
          <c:showCatName val="0"/>
          <c:showSerName val="0"/>
          <c:showPercent val="0"/>
          <c:showBubbleSize val="0"/>
        </c:dLbls>
        <c:gapWidth val="150"/>
        <c:axId val="96846208"/>
        <c:axId val="9684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96846208"/>
        <c:axId val="96848128"/>
      </c:lineChart>
      <c:dateAx>
        <c:axId val="96846208"/>
        <c:scaling>
          <c:orientation val="minMax"/>
        </c:scaling>
        <c:delete val="1"/>
        <c:axPos val="b"/>
        <c:numFmt formatCode="ge" sourceLinked="1"/>
        <c:majorTickMark val="none"/>
        <c:minorTickMark val="none"/>
        <c:tickLblPos val="none"/>
        <c:crossAx val="96848128"/>
        <c:crosses val="autoZero"/>
        <c:auto val="1"/>
        <c:lblOffset val="100"/>
        <c:baseTimeUnit val="years"/>
      </c:dateAx>
      <c:valAx>
        <c:axId val="9684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4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日進市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86962</v>
      </c>
      <c r="AM8" s="64"/>
      <c r="AN8" s="64"/>
      <c r="AO8" s="64"/>
      <c r="AP8" s="64"/>
      <c r="AQ8" s="64"/>
      <c r="AR8" s="64"/>
      <c r="AS8" s="64"/>
      <c r="AT8" s="63">
        <f>データ!S6</f>
        <v>34.909999999999997</v>
      </c>
      <c r="AU8" s="63"/>
      <c r="AV8" s="63"/>
      <c r="AW8" s="63"/>
      <c r="AX8" s="63"/>
      <c r="AY8" s="63"/>
      <c r="AZ8" s="63"/>
      <c r="BA8" s="63"/>
      <c r="BB8" s="63">
        <f>データ!T6</f>
        <v>2491.0300000000002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0.21</v>
      </c>
      <c r="Q10" s="63"/>
      <c r="R10" s="63"/>
      <c r="S10" s="63"/>
      <c r="T10" s="63"/>
      <c r="U10" s="63"/>
      <c r="V10" s="63"/>
      <c r="W10" s="63">
        <f>データ!P6</f>
        <v>78.47</v>
      </c>
      <c r="X10" s="63"/>
      <c r="Y10" s="63"/>
      <c r="Z10" s="63"/>
      <c r="AA10" s="63"/>
      <c r="AB10" s="63"/>
      <c r="AC10" s="63"/>
      <c r="AD10" s="64">
        <f>データ!Q6</f>
        <v>2052</v>
      </c>
      <c r="AE10" s="64"/>
      <c r="AF10" s="64"/>
      <c r="AG10" s="64"/>
      <c r="AH10" s="64"/>
      <c r="AI10" s="64"/>
      <c r="AJ10" s="64"/>
      <c r="AK10" s="2"/>
      <c r="AL10" s="64">
        <f>データ!U6</f>
        <v>182</v>
      </c>
      <c r="AM10" s="64"/>
      <c r="AN10" s="64"/>
      <c r="AO10" s="64"/>
      <c r="AP10" s="64"/>
      <c r="AQ10" s="64"/>
      <c r="AR10" s="64"/>
      <c r="AS10" s="64"/>
      <c r="AT10" s="63">
        <f>データ!V6</f>
        <v>0.08</v>
      </c>
      <c r="AU10" s="63"/>
      <c r="AV10" s="63"/>
      <c r="AW10" s="63"/>
      <c r="AX10" s="63"/>
      <c r="AY10" s="63"/>
      <c r="AZ10" s="63"/>
      <c r="BA10" s="63"/>
      <c r="BB10" s="63">
        <f>データ!W6</f>
        <v>2275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232301</v>
      </c>
      <c r="D6" s="31">
        <f t="shared" si="3"/>
        <v>47</v>
      </c>
      <c r="E6" s="31">
        <f t="shared" si="3"/>
        <v>17</v>
      </c>
      <c r="F6" s="31">
        <f t="shared" si="3"/>
        <v>5</v>
      </c>
      <c r="G6" s="31">
        <f t="shared" si="3"/>
        <v>0</v>
      </c>
      <c r="H6" s="31" t="str">
        <f t="shared" si="3"/>
        <v>愛知県　日進市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0.21</v>
      </c>
      <c r="P6" s="32">
        <f t="shared" si="3"/>
        <v>78.47</v>
      </c>
      <c r="Q6" s="32">
        <f t="shared" si="3"/>
        <v>2052</v>
      </c>
      <c r="R6" s="32">
        <f t="shared" si="3"/>
        <v>86962</v>
      </c>
      <c r="S6" s="32">
        <f t="shared" si="3"/>
        <v>34.909999999999997</v>
      </c>
      <c r="T6" s="32">
        <f t="shared" si="3"/>
        <v>2491.0300000000002</v>
      </c>
      <c r="U6" s="32">
        <f t="shared" si="3"/>
        <v>182</v>
      </c>
      <c r="V6" s="32">
        <f t="shared" si="3"/>
        <v>0.08</v>
      </c>
      <c r="W6" s="32">
        <f t="shared" si="3"/>
        <v>2275</v>
      </c>
      <c r="X6" s="33">
        <f>IF(X7="",NA(),X7)</f>
        <v>100</v>
      </c>
      <c r="Y6" s="33">
        <f t="shared" ref="Y6:AG6" si="4">IF(Y7="",NA(),Y7)</f>
        <v>100</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1239.2</v>
      </c>
      <c r="BL6" s="33">
        <f t="shared" si="7"/>
        <v>1197.82</v>
      </c>
      <c r="BM6" s="33">
        <f t="shared" si="7"/>
        <v>1126.77</v>
      </c>
      <c r="BN6" s="33">
        <f t="shared" si="7"/>
        <v>1044.8</v>
      </c>
      <c r="BO6" s="32" t="str">
        <f>IF(BO7="","",IF(BO7="-","【-】","【"&amp;SUBSTITUTE(TEXT(BO7,"#,##0.00"),"-","△")&amp;"】"))</f>
        <v>【992.47】</v>
      </c>
      <c r="BP6" s="33">
        <f>IF(BP7="",NA(),BP7)</f>
        <v>55.04</v>
      </c>
      <c r="BQ6" s="33">
        <f t="shared" ref="BQ6:BY6" si="8">IF(BQ7="",NA(),BQ7)</f>
        <v>50.11</v>
      </c>
      <c r="BR6" s="33">
        <f t="shared" si="8"/>
        <v>56.64</v>
      </c>
      <c r="BS6" s="33">
        <f t="shared" si="8"/>
        <v>50.68</v>
      </c>
      <c r="BT6" s="33">
        <f t="shared" si="8"/>
        <v>93.52</v>
      </c>
      <c r="BU6" s="33">
        <f t="shared" si="8"/>
        <v>43.24</v>
      </c>
      <c r="BV6" s="33">
        <f t="shared" si="8"/>
        <v>51.56</v>
      </c>
      <c r="BW6" s="33">
        <f t="shared" si="8"/>
        <v>51.03</v>
      </c>
      <c r="BX6" s="33">
        <f t="shared" si="8"/>
        <v>50.9</v>
      </c>
      <c r="BY6" s="33">
        <f t="shared" si="8"/>
        <v>50.82</v>
      </c>
      <c r="BZ6" s="32" t="str">
        <f>IF(BZ7="","",IF(BZ7="-","【-】","【"&amp;SUBSTITUTE(TEXT(BZ7,"#,##0.00"),"-","△")&amp;"】"))</f>
        <v>【51.49】</v>
      </c>
      <c r="CA6" s="33">
        <f>IF(CA7="",NA(),CA7)</f>
        <v>192.93</v>
      </c>
      <c r="CB6" s="33">
        <f t="shared" ref="CB6:CJ6" si="9">IF(CB7="",NA(),CB7)</f>
        <v>210.43</v>
      </c>
      <c r="CC6" s="33">
        <f t="shared" si="9"/>
        <v>183.79</v>
      </c>
      <c r="CD6" s="33">
        <f t="shared" si="9"/>
        <v>216.8</v>
      </c>
      <c r="CE6" s="33">
        <f t="shared" si="9"/>
        <v>136.99</v>
      </c>
      <c r="CF6" s="33">
        <f t="shared" si="9"/>
        <v>338.76</v>
      </c>
      <c r="CG6" s="33">
        <f t="shared" si="9"/>
        <v>283.26</v>
      </c>
      <c r="CH6" s="33">
        <f t="shared" si="9"/>
        <v>289.60000000000002</v>
      </c>
      <c r="CI6" s="33">
        <f t="shared" si="9"/>
        <v>293.27</v>
      </c>
      <c r="CJ6" s="33">
        <f t="shared" si="9"/>
        <v>300.52</v>
      </c>
      <c r="CK6" s="32" t="str">
        <f>IF(CK7="","",IF(CK7="-","【-】","【"&amp;SUBSTITUTE(TEXT(CK7,"#,##0.00"),"-","△")&amp;"】"))</f>
        <v>【295.10】</v>
      </c>
      <c r="CL6" s="33">
        <f>IF(CL7="",NA(),CL7)</f>
        <v>59.06</v>
      </c>
      <c r="CM6" s="33">
        <f t="shared" ref="CM6:CU6" si="10">IF(CM7="",NA(),CM7)</f>
        <v>62.2</v>
      </c>
      <c r="CN6" s="33">
        <f t="shared" si="10"/>
        <v>62.99</v>
      </c>
      <c r="CO6" s="33">
        <f t="shared" si="10"/>
        <v>69.290000000000006</v>
      </c>
      <c r="CP6" s="33">
        <f t="shared" si="10"/>
        <v>69.290000000000006</v>
      </c>
      <c r="CQ6" s="33">
        <f t="shared" si="10"/>
        <v>44.65</v>
      </c>
      <c r="CR6" s="33">
        <f t="shared" si="10"/>
        <v>55.2</v>
      </c>
      <c r="CS6" s="33">
        <f t="shared" si="10"/>
        <v>54.74</v>
      </c>
      <c r="CT6" s="33">
        <f t="shared" si="10"/>
        <v>53.78</v>
      </c>
      <c r="CU6" s="33">
        <f t="shared" si="10"/>
        <v>53.24</v>
      </c>
      <c r="CV6" s="32" t="str">
        <f>IF(CV7="","",IF(CV7="-","【-】","【"&amp;SUBSTITUTE(TEXT(CV7,"#,##0.00"),"-","△")&amp;"】"))</f>
        <v>【53.32】</v>
      </c>
      <c r="CW6" s="33">
        <f>IF(CW7="",NA(),CW7)</f>
        <v>90.5</v>
      </c>
      <c r="CX6" s="33">
        <f t="shared" ref="CX6:DF6" si="11">IF(CX7="",NA(),CX7)</f>
        <v>79.650000000000006</v>
      </c>
      <c r="CY6" s="33">
        <f t="shared" si="11"/>
        <v>100</v>
      </c>
      <c r="CZ6" s="33">
        <f t="shared" si="11"/>
        <v>100</v>
      </c>
      <c r="DA6" s="33">
        <f t="shared" si="11"/>
        <v>100</v>
      </c>
      <c r="DB6" s="33">
        <f t="shared" si="11"/>
        <v>73.599999999999994</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232301</v>
      </c>
      <c r="D7" s="35">
        <v>47</v>
      </c>
      <c r="E7" s="35">
        <v>17</v>
      </c>
      <c r="F7" s="35">
        <v>5</v>
      </c>
      <c r="G7" s="35">
        <v>0</v>
      </c>
      <c r="H7" s="35" t="s">
        <v>96</v>
      </c>
      <c r="I7" s="35" t="s">
        <v>97</v>
      </c>
      <c r="J7" s="35" t="s">
        <v>98</v>
      </c>
      <c r="K7" s="35" t="s">
        <v>99</v>
      </c>
      <c r="L7" s="35" t="s">
        <v>100</v>
      </c>
      <c r="M7" s="36" t="s">
        <v>101</v>
      </c>
      <c r="N7" s="36" t="s">
        <v>102</v>
      </c>
      <c r="O7" s="36">
        <v>0.21</v>
      </c>
      <c r="P7" s="36">
        <v>78.47</v>
      </c>
      <c r="Q7" s="36">
        <v>2052</v>
      </c>
      <c r="R7" s="36">
        <v>86962</v>
      </c>
      <c r="S7" s="36">
        <v>34.909999999999997</v>
      </c>
      <c r="T7" s="36">
        <v>2491.0300000000002</v>
      </c>
      <c r="U7" s="36">
        <v>182</v>
      </c>
      <c r="V7" s="36">
        <v>0.08</v>
      </c>
      <c r="W7" s="36">
        <v>2275</v>
      </c>
      <c r="X7" s="36">
        <v>100</v>
      </c>
      <c r="Y7" s="36">
        <v>100</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1239.2</v>
      </c>
      <c r="BL7" s="36">
        <v>1197.82</v>
      </c>
      <c r="BM7" s="36">
        <v>1126.77</v>
      </c>
      <c r="BN7" s="36">
        <v>1044.8</v>
      </c>
      <c r="BO7" s="36">
        <v>992.47</v>
      </c>
      <c r="BP7" s="36">
        <v>55.04</v>
      </c>
      <c r="BQ7" s="36">
        <v>50.11</v>
      </c>
      <c r="BR7" s="36">
        <v>56.64</v>
      </c>
      <c r="BS7" s="36">
        <v>50.68</v>
      </c>
      <c r="BT7" s="36">
        <v>93.52</v>
      </c>
      <c r="BU7" s="36">
        <v>43.24</v>
      </c>
      <c r="BV7" s="36">
        <v>51.56</v>
      </c>
      <c r="BW7" s="36">
        <v>51.03</v>
      </c>
      <c r="BX7" s="36">
        <v>50.9</v>
      </c>
      <c r="BY7" s="36">
        <v>50.82</v>
      </c>
      <c r="BZ7" s="36">
        <v>51.49</v>
      </c>
      <c r="CA7" s="36">
        <v>192.93</v>
      </c>
      <c r="CB7" s="36">
        <v>210.43</v>
      </c>
      <c r="CC7" s="36">
        <v>183.79</v>
      </c>
      <c r="CD7" s="36">
        <v>216.8</v>
      </c>
      <c r="CE7" s="36">
        <v>136.99</v>
      </c>
      <c r="CF7" s="36">
        <v>338.76</v>
      </c>
      <c r="CG7" s="36">
        <v>283.26</v>
      </c>
      <c r="CH7" s="36">
        <v>289.60000000000002</v>
      </c>
      <c r="CI7" s="36">
        <v>293.27</v>
      </c>
      <c r="CJ7" s="36">
        <v>300.52</v>
      </c>
      <c r="CK7" s="36">
        <v>295.10000000000002</v>
      </c>
      <c r="CL7" s="36">
        <v>59.06</v>
      </c>
      <c r="CM7" s="36">
        <v>62.2</v>
      </c>
      <c r="CN7" s="36">
        <v>62.99</v>
      </c>
      <c r="CO7" s="36">
        <v>69.290000000000006</v>
      </c>
      <c r="CP7" s="36">
        <v>69.290000000000006</v>
      </c>
      <c r="CQ7" s="36">
        <v>44.65</v>
      </c>
      <c r="CR7" s="36">
        <v>55.2</v>
      </c>
      <c r="CS7" s="36">
        <v>54.74</v>
      </c>
      <c r="CT7" s="36">
        <v>53.78</v>
      </c>
      <c r="CU7" s="36">
        <v>53.24</v>
      </c>
      <c r="CV7" s="36">
        <v>53.32</v>
      </c>
      <c r="CW7" s="36">
        <v>90.5</v>
      </c>
      <c r="CX7" s="36">
        <v>79.650000000000006</v>
      </c>
      <c r="CY7" s="36">
        <v>100</v>
      </c>
      <c r="CZ7" s="36">
        <v>100</v>
      </c>
      <c r="DA7" s="36">
        <v>100</v>
      </c>
      <c r="DB7" s="36">
        <v>73.599999999999994</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2016-02-03T09:14:43Z</dcterms:created>
  <dcterms:modified xsi:type="dcterms:W3CDTF">2016-02-25T02:57:55Z</dcterms:modified>
  <cp:category/>
</cp:coreProperties>
</file>