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105" yWindow="2655" windowWidth="540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<sst xmlns="http://schemas.openxmlformats.org/spreadsheetml/2006/main" count="217" uniqueCount="107">
  <si>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</si>
  <si>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</si>
  <si>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</si>
  <si>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</si>
  <si>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</si>
  <si>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</si>
  <si>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</si>
  <si>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</si>
  <si>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</si>
  <si>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</si>
  <si>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</si>
  <si>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</si>
  <si>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</si>
  <si>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</si>
  <si>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</si>
  <si>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</si>
  <si>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</si>
  <si>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</si>
  <si>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</si>
  <si>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</si>
  <si>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</si>
  <si>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</si>
  <si>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</si>
  <si>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</si>
  <si>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</si>
  <si>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</si>
  <si>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</si>
  <si>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</si>
  <si>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</si>
  <si>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</si>
  <si>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</si>
  <si>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</si>
  <si>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</si>
  <si>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</si>
  <si>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</si>
  <si>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</si>
  <si>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</si>
  <si>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</si>
  <si>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</si>
  <si>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</si>
  <si>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</si>
  <si>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</si>
  <si>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</si>
  <si>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</si>
  <si>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</si>
  <si>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</si>
  <si>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</si>
  <si>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</si>
  <si>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</si>
  <si>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</si>
  <si>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</si>
  <si>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</si>
  <si>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</si>
  <si>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</si>
  <si>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</si>
  <si>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</si>
  <si>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</si>
  <si>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</si>
  <si>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</si>
  <si>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</si>
  <si>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</si>
  <si>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</si>
  <si>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</si>
  <si>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</si>
  <si>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</si>
  <si>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</si>
  <si>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</si>
  <si>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</si>
  <si>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</si>
  <si>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</si>
  <si>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</si>
  <si>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</si>
  <si>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</si>
  <si>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</si>
  <si>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</si>
  <si>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</si>
  <si>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</si>
  <si>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</si>
  <si>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</si>
  <si>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</si>
  <si>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</si>
  <si>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</si>
  <si>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</si>
  <si>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</si>
  <si>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</si>
  <si>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</si>
  <si>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</si>
  <si>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</si>
  <si>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</si>
  <si>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</si>
  <si>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</si>
  <si>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</si>
  <si>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</si>
  <si>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愛西市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</si>
  <si>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</si>
  <si>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</si>
  <si>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</si>
  <si>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</si>
  <si>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</si>
  <si>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</si>
  <si>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</si>
  <si>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</si>
  <si>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</si>
  <si>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</si>
  <si>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経常収支比率と料金回収率が１００％を下回っているので、給水に係る費用が給水収益で適切に賄われていない状況であり改善が必要と考えられる。
企業債残高は類似団体に比べると少ない状況である。これは、水道事業創設期の企業債が既に償還済みであること、近年新規の借入を起こしていないことが要因と考えられる。
有収率も類似団体と比べ数値が良く、年々数値の改善が読み取れる。</t>
    <rPh sb="0" eb="2">
      <t>ケイジョウ</t>
    </rPh>
    <rPh sb="2" eb="4">
      <t>シュウシ</t>
    </rPh>
    <rPh sb="4" eb="6">
      <t>ヒリツ</t>
    </rPh>
    <rPh sb="7" eb="9">
      <t>リョウキン</t>
    </rPh>
    <rPh sb="9" eb="11">
      <t>カイシュウ</t>
    </rPh>
    <rPh sb="11" eb="12">
      <t>リツ</t>
    </rPh>
    <rPh sb="18" eb="20">
      <t>シタマワ</t>
    </rPh>
    <rPh sb="27" eb="29">
      <t>キュウスイ</t>
    </rPh>
    <rPh sb="30" eb="31">
      <t>カカ</t>
    </rPh>
    <rPh sb="32" eb="34">
      <t>ヒヨウ</t>
    </rPh>
    <rPh sb="35" eb="37">
      <t>キュウスイ</t>
    </rPh>
    <rPh sb="37" eb="39">
      <t>シュウエキ</t>
    </rPh>
    <rPh sb="40" eb="42">
      <t>テキセツ</t>
    </rPh>
    <rPh sb="43" eb="44">
      <t>マカナ</t>
    </rPh>
    <rPh sb="50" eb="52">
      <t>ジョウキョウ</t>
    </rPh>
    <rPh sb="55" eb="57">
      <t>カイゼン</t>
    </rPh>
    <rPh sb="58" eb="60">
      <t>ヒツヨウ</t>
    </rPh>
    <rPh sb="61" eb="62">
      <t>カンガ</t>
    </rPh>
    <rPh sb="68" eb="70">
      <t>キギョウ</t>
    </rPh>
    <rPh sb="70" eb="71">
      <t>サイ</t>
    </rPh>
    <rPh sb="71" eb="73">
      <t>ザンダカ</t>
    </rPh>
    <rPh sb="74" eb="76">
      <t>ルイジ</t>
    </rPh>
    <rPh sb="76" eb="78">
      <t>ダンタイ</t>
    </rPh>
    <rPh sb="79" eb="80">
      <t>クラ</t>
    </rPh>
    <rPh sb="83" eb="84">
      <t>スク</t>
    </rPh>
    <rPh sb="86" eb="88">
      <t>ジョウキョウ</t>
    </rPh>
    <rPh sb="96" eb="98">
      <t>スイドウ</t>
    </rPh>
    <rPh sb="98" eb="100">
      <t>ジギョウ</t>
    </rPh>
    <rPh sb="100" eb="103">
      <t>ソウセツキ</t>
    </rPh>
    <rPh sb="104" eb="106">
      <t>キギョウ</t>
    </rPh>
    <rPh sb="106" eb="107">
      <t>サイ</t>
    </rPh>
    <rPh sb="108" eb="109">
      <t>スデ</t>
    </rPh>
    <rPh sb="110" eb="112">
      <t>ショウカン</t>
    </rPh>
    <rPh sb="112" eb="113">
      <t>ズ</t>
    </rPh>
    <rPh sb="120" eb="122">
      <t>キンネン</t>
    </rPh>
    <rPh sb="122" eb="124">
      <t>シンキ</t>
    </rPh>
    <rPh sb="125" eb="127">
      <t>カリイレ</t>
    </rPh>
    <rPh sb="128" eb="129">
      <t>オ</t>
    </rPh>
    <rPh sb="138" eb="140">
      <t>ヨウイン</t>
    </rPh>
    <rPh sb="141" eb="142">
      <t>カンガ</t>
    </rPh>
    <rPh sb="148" eb="150">
      <t>ユウシュウ</t>
    </rPh>
    <rPh sb="150" eb="151">
      <t>リツ</t>
    </rPh>
    <rPh sb="152" eb="154">
      <t>ルイジ</t>
    </rPh>
    <rPh sb="154" eb="156">
      <t>ダンタイ</t>
    </rPh>
    <rPh sb="157" eb="158">
      <t>クラ</t>
    </rPh>
    <rPh sb="159" eb="161">
      <t>スウチ</t>
    </rPh>
    <rPh sb="162" eb="163">
      <t>ヨ</t>
    </rPh>
    <rPh sb="165" eb="167">
      <t>ネンネン</t>
    </rPh>
    <rPh sb="167" eb="169">
      <t>スウチ</t>
    </rPh>
    <rPh sb="170" eb="172">
      <t>カイゼン</t>
    </rPh>
    <rPh sb="173" eb="174">
      <t>ヨ</t>
    </rPh>
    <rPh sb="175" eb="176">
      <t>ト</t>
    </rPh>
    <phoneticPr fontId="4"/>
  </si>
  <si>
    <t>類似団体と同様に施設の老朽化が進行しつつあるが、現在公共下水道事業の整備工事に合わせて効率的に水道施設の更新工事を行っている。</t>
    <rPh sb="0" eb="2">
      <t>ルイジ</t>
    </rPh>
    <rPh sb="2" eb="4">
      <t>ダンタイ</t>
    </rPh>
    <rPh sb="5" eb="7">
      <t>ドウヨウ</t>
    </rPh>
    <rPh sb="8" eb="10">
      <t>シセツ</t>
    </rPh>
    <rPh sb="11" eb="14">
      <t>ロウキュウカ</t>
    </rPh>
    <rPh sb="15" eb="17">
      <t>シンコウ</t>
    </rPh>
    <rPh sb="24" eb="26">
      <t>ゲンザイ</t>
    </rPh>
    <rPh sb="26" eb="28">
      <t>コウキョウ</t>
    </rPh>
    <rPh sb="28" eb="31">
      <t>ゲスイドウ</t>
    </rPh>
    <rPh sb="31" eb="33">
      <t>ジギョウ</t>
    </rPh>
    <rPh sb="34" eb="36">
      <t>セイビ</t>
    </rPh>
    <rPh sb="36" eb="38">
      <t>コウジ</t>
    </rPh>
    <rPh sb="39" eb="40">
      <t>ア</t>
    </rPh>
    <rPh sb="43" eb="46">
      <t>コウリツテキ</t>
    </rPh>
    <rPh sb="47" eb="49">
      <t>スイドウ</t>
    </rPh>
    <rPh sb="49" eb="51">
      <t>シセツ</t>
    </rPh>
    <rPh sb="52" eb="54">
      <t>コウシン</t>
    </rPh>
    <rPh sb="54" eb="56">
      <t>コウジ</t>
    </rPh>
    <rPh sb="57" eb="58">
      <t>オコナ</t>
    </rPh>
    <phoneticPr fontId="4"/>
  </si>
  <si>
    <t>施設の老朽化が進みつつあるが、対策を行うための資金捻出も必要であり経営の健全化は重要と考える。</t>
    <rPh sb="0" eb="2">
      <t>シセツ</t>
    </rPh>
    <rPh sb="3" eb="6">
      <t>ロウキュウカ</t>
    </rPh>
    <rPh sb="7" eb="8">
      <t>スス</t>
    </rPh>
    <rPh sb="15" eb="17">
      <t>タイサク</t>
    </rPh>
    <rPh sb="18" eb="19">
      <t>オコナ</t>
    </rPh>
    <rPh sb="23" eb="25">
      <t>シキン</t>
    </rPh>
    <rPh sb="25" eb="27">
      <t>ネンシュツ</t>
    </rPh>
    <rPh sb="28" eb="30">
      <t>ヒツヨウ</t>
    </rPh>
    <rPh sb="33" eb="35">
      <t>ケイエイ</t>
    </rPh>
    <rPh sb="36" eb="39">
      <t>ケンゼンカ</t>
    </rPh>
    <rPh sb="40" eb="42">
      <t>ジュウヨウ</t>
    </rPh>
    <rPh sb="43" eb="4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</si>
</sst>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0.34</c:v>
                </c:pt>
                <c:pt idx="1">
                  <c:v>1.23</c:v>
                </c:pt>
                <c:pt idx="2">
                  <c:v>1.39</c:v>
                </c:pt>
                <c:pt idx="3">
                  <c:v>1.46</c:v>
                </c:pt>
                <c:pt idx="4">
                  <c:v>0.71</c:v>
                </c:pt>
              </c:numCache>
            </c:numRef>
          </c:val>
        </c:ser>
        <c:dLbls>
          <c:showLegendKey val="0"/>
          <c:showVal val="0"/>
          <c:showCatName val="0"/>
          <c:showSerName val="0"/>
          <c:showPercent val="0"/>
          <c:showBubbleSize val="0"/>
        </c:dLbls>
        <c:gapWidth val="150"/>
        <c:axId val="36646912"/>
        <c:axId val="366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36646912"/>
        <c:axId val="36649600"/>
      </c:lineChart>
      <c:dateAx>
        <c:axId val="36646912"/>
        <c:scaling>
          <c:orientation val="minMax"/>
        </c:scaling>
        <c:delete val="1"/>
        <c:axPos val="b"/>
        <c:numFmt formatCode="ge" sourceLinked="1"/>
        <c:majorTickMark val="none"/>
        <c:minorTickMark val="none"/>
        <c:tickLblPos val="none"/>
        <c:crossAx val="36649600"/>
        <c:crosses val="autoZero"/>
        <c:auto val="1"/>
        <c:lblOffset val="100"/>
        <c:baseTimeUnit val="years"/>
      </c:dateAx>
      <c:valAx>
        <c:axId val="366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38.22</c:v>
                </c:pt>
                <c:pt idx="1">
                  <c:v>38.1</c:v>
                </c:pt>
                <c:pt idx="2">
                  <c:v>37.31</c:v>
                </c:pt>
                <c:pt idx="3">
                  <c:v>36.29</c:v>
                </c:pt>
                <c:pt idx="4">
                  <c:v>35.43</c:v>
                </c:pt>
              </c:numCache>
            </c:numRef>
          </c:val>
        </c:ser>
        <c:dLbls>
          <c:showLegendKey val="0"/>
          <c:showVal val="0"/>
          <c:showCatName val="0"/>
          <c:showSerName val="0"/>
          <c:showPercent val="0"/>
          <c:showBubbleSize val="0"/>
        </c:dLbls>
        <c:gapWidth val="150"/>
        <c:axId val="217137152"/>
        <c:axId val="2171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17137152"/>
        <c:axId val="217140608"/>
      </c:lineChart>
      <c:dateAx>
        <c:axId val="217137152"/>
        <c:scaling>
          <c:orientation val="minMax"/>
        </c:scaling>
        <c:delete val="1"/>
        <c:axPos val="b"/>
        <c:numFmt formatCode="ge" sourceLinked="1"/>
        <c:majorTickMark val="none"/>
        <c:minorTickMark val="none"/>
        <c:tickLblPos val="none"/>
        <c:crossAx val="217140608"/>
        <c:crosses val="autoZero"/>
        <c:auto val="1"/>
        <c:lblOffset val="100"/>
        <c:baseTimeUnit val="years"/>
      </c:dateAx>
      <c:valAx>
        <c:axId val="2171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91.45</c:v>
                </c:pt>
                <c:pt idx="1">
                  <c:v>89.47</c:v>
                </c:pt>
                <c:pt idx="2">
                  <c:v>90.88</c:v>
                </c:pt>
                <c:pt idx="3">
                  <c:v>91.6</c:v>
                </c:pt>
                <c:pt idx="4">
                  <c:v>92.76</c:v>
                </c:pt>
              </c:numCache>
            </c:numRef>
          </c:val>
        </c:ser>
        <c:dLbls>
          <c:showLegendKey val="0"/>
          <c:showVal val="0"/>
          <c:showCatName val="0"/>
          <c:showSerName val="0"/>
          <c:showPercent val="0"/>
          <c:showBubbleSize val="0"/>
        </c:dLbls>
        <c:gapWidth val="150"/>
        <c:axId val="35141888"/>
        <c:axId val="351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35141888"/>
        <c:axId val="35156352"/>
      </c:lineChart>
      <c:dateAx>
        <c:axId val="35141888"/>
        <c:scaling>
          <c:orientation val="minMax"/>
        </c:scaling>
        <c:delete val="1"/>
        <c:axPos val="b"/>
        <c:numFmt formatCode="ge" sourceLinked="1"/>
        <c:majorTickMark val="none"/>
        <c:minorTickMark val="none"/>
        <c:tickLblPos val="none"/>
        <c:crossAx val="35156352"/>
        <c:crosses val="autoZero"/>
        <c:auto val="1"/>
        <c:lblOffset val="100"/>
        <c:baseTimeUnit val="years"/>
      </c:dateAx>
      <c:valAx>
        <c:axId val="351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95.86</c:v>
                </c:pt>
                <c:pt idx="1">
                  <c:v>97.77</c:v>
                </c:pt>
                <c:pt idx="2">
                  <c:v>97.27</c:v>
                </c:pt>
                <c:pt idx="3">
                  <c:v>94.3</c:v>
                </c:pt>
                <c:pt idx="4">
                  <c:v>95.34</c:v>
                </c:pt>
              </c:numCache>
            </c:numRef>
          </c:val>
        </c:ser>
        <c:dLbls>
          <c:showLegendKey val="0"/>
          <c:showVal val="0"/>
          <c:showCatName val="0"/>
          <c:showSerName val="0"/>
          <c:showPercent val="0"/>
          <c:showBubbleSize val="0"/>
        </c:dLbls>
        <c:gapWidth val="150"/>
        <c:axId val="80153600"/>
        <c:axId val="802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80153600"/>
        <c:axId val="80274560"/>
      </c:lineChart>
      <c:dateAx>
        <c:axId val="80153600"/>
        <c:scaling>
          <c:orientation val="minMax"/>
        </c:scaling>
        <c:delete val="1"/>
        <c:axPos val="b"/>
        <c:numFmt formatCode="ge" sourceLinked="1"/>
        <c:majorTickMark val="none"/>
        <c:minorTickMark val="none"/>
        <c:tickLblPos val="none"/>
        <c:crossAx val="80274560"/>
        <c:crosses val="autoZero"/>
        <c:auto val="1"/>
        <c:lblOffset val="100"/>
        <c:baseTimeUnit val="years"/>
      </c:dateAx>
      <c:valAx>
        <c:axId val="8027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1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39.93</c:v>
                </c:pt>
                <c:pt idx="1">
                  <c:v>41.35</c:v>
                </c:pt>
                <c:pt idx="2">
                  <c:v>41.98</c:v>
                </c:pt>
                <c:pt idx="3">
                  <c:v>42.67</c:v>
                </c:pt>
                <c:pt idx="4">
                  <c:v>44.56</c:v>
                </c:pt>
              </c:numCache>
            </c:numRef>
          </c:val>
        </c:ser>
        <c:dLbls>
          <c:showLegendKey val="0"/>
          <c:showVal val="0"/>
          <c:showCatName val="0"/>
          <c:showSerName val="0"/>
          <c:showPercent val="0"/>
          <c:showBubbleSize val="0"/>
        </c:dLbls>
        <c:gapWidth val="150"/>
        <c:axId val="150302080"/>
        <c:axId val="1506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50302080"/>
        <c:axId val="150690816"/>
      </c:lineChart>
      <c:dateAx>
        <c:axId val="150302080"/>
        <c:scaling>
          <c:orientation val="minMax"/>
        </c:scaling>
        <c:delete val="1"/>
        <c:axPos val="b"/>
        <c:numFmt formatCode="ge" sourceLinked="1"/>
        <c:majorTickMark val="none"/>
        <c:minorTickMark val="none"/>
        <c:tickLblPos val="none"/>
        <c:crossAx val="150690816"/>
        <c:crosses val="autoZero"/>
        <c:auto val="1"/>
        <c:lblOffset val="100"/>
        <c:baseTimeUnit val="years"/>
      </c:dateAx>
      <c:valAx>
        <c:axId val="1506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3.57</c:v>
                </c:pt>
                <c:pt idx="1">
                  <c:v>6.96</c:v>
                </c:pt>
                <c:pt idx="2">
                  <c:v>8.01</c:v>
                </c:pt>
                <c:pt idx="3">
                  <c:v>9.2200000000000006</c:v>
                </c:pt>
                <c:pt idx="4">
                  <c:v>10.91</c:v>
                </c:pt>
              </c:numCache>
            </c:numRef>
          </c:val>
        </c:ser>
        <c:dLbls>
          <c:showLegendKey val="0"/>
          <c:showVal val="0"/>
          <c:showCatName val="0"/>
          <c:showSerName val="0"/>
          <c:showPercent val="0"/>
          <c:showBubbleSize val="0"/>
        </c:dLbls>
        <c:gapWidth val="150"/>
        <c:axId val="157796608"/>
        <c:axId val="1770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57796608"/>
        <c:axId val="177021696"/>
      </c:lineChart>
      <c:dateAx>
        <c:axId val="157796608"/>
        <c:scaling>
          <c:orientation val="minMax"/>
        </c:scaling>
        <c:delete val="1"/>
        <c:axPos val="b"/>
        <c:numFmt formatCode="ge" sourceLinked="1"/>
        <c:majorTickMark val="none"/>
        <c:minorTickMark val="none"/>
        <c:tickLblPos val="none"/>
        <c:crossAx val="177021696"/>
        <c:crosses val="autoZero"/>
        <c:auto val="1"/>
        <c:lblOffset val="100"/>
        <c:baseTimeUnit val="years"/>
      </c:dateAx>
      <c:valAx>
        <c:axId val="1770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1.72</c:v>
                </c:pt>
                <c:pt idx="4">
                  <c:v>0</c:v>
                </c:pt>
              </c:numCache>
            </c:numRef>
          </c:val>
        </c:ser>
        <c:dLbls>
          <c:showLegendKey val="0"/>
          <c:showVal val="0"/>
          <c:showCatName val="0"/>
          <c:showSerName val="0"/>
          <c:showPercent val="0"/>
          <c:showBubbleSize val="0"/>
        </c:dLbls>
        <c:gapWidth val="150"/>
        <c:axId val="180046848"/>
        <c:axId val="1890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80046848"/>
        <c:axId val="189083648"/>
      </c:lineChart>
      <c:dateAx>
        <c:axId val="180046848"/>
        <c:scaling>
          <c:orientation val="minMax"/>
        </c:scaling>
        <c:delete val="1"/>
        <c:axPos val="b"/>
        <c:numFmt formatCode="ge" sourceLinked="1"/>
        <c:majorTickMark val="none"/>
        <c:minorTickMark val="none"/>
        <c:tickLblPos val="none"/>
        <c:crossAx val="189083648"/>
        <c:crosses val="autoZero"/>
        <c:auto val="1"/>
        <c:lblOffset val="100"/>
        <c:baseTimeUnit val="years"/>
      </c:dateAx>
      <c:valAx>
        <c:axId val="18908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0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2897.72</c:v>
                </c:pt>
                <c:pt idx="1">
                  <c:v>1363.01</c:v>
                </c:pt>
                <c:pt idx="2">
                  <c:v>973.18</c:v>
                </c:pt>
                <c:pt idx="3">
                  <c:v>2044.16</c:v>
                </c:pt>
                <c:pt idx="4">
                  <c:v>650.30999999999995</c:v>
                </c:pt>
              </c:numCache>
            </c:numRef>
          </c:val>
        </c:ser>
        <c:dLbls>
          <c:showLegendKey val="0"/>
          <c:showVal val="0"/>
          <c:showCatName val="0"/>
          <c:showSerName val="0"/>
          <c:showPercent val="0"/>
          <c:showBubbleSize val="0"/>
        </c:dLbls>
        <c:gapWidth val="150"/>
        <c:axId val="199085440"/>
        <c:axId val="2060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99085440"/>
        <c:axId val="206007296"/>
      </c:lineChart>
      <c:dateAx>
        <c:axId val="199085440"/>
        <c:scaling>
          <c:orientation val="minMax"/>
        </c:scaling>
        <c:delete val="1"/>
        <c:axPos val="b"/>
        <c:numFmt formatCode="ge" sourceLinked="1"/>
        <c:majorTickMark val="none"/>
        <c:minorTickMark val="none"/>
        <c:tickLblPos val="none"/>
        <c:crossAx val="206007296"/>
        <c:crosses val="autoZero"/>
        <c:auto val="1"/>
        <c:lblOffset val="100"/>
        <c:baseTimeUnit val="years"/>
      </c:dateAx>
      <c:valAx>
        <c:axId val="20600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0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95.01</c:v>
                </c:pt>
                <c:pt idx="1">
                  <c:v>95.29</c:v>
                </c:pt>
                <c:pt idx="2">
                  <c:v>93.22</c:v>
                </c:pt>
                <c:pt idx="3">
                  <c:v>91.19</c:v>
                </c:pt>
                <c:pt idx="4">
                  <c:v>86.91</c:v>
                </c:pt>
              </c:numCache>
            </c:numRef>
          </c:val>
        </c:ser>
        <c:dLbls>
          <c:showLegendKey val="0"/>
          <c:showVal val="0"/>
          <c:showCatName val="0"/>
          <c:showSerName val="0"/>
          <c:showPercent val="0"/>
          <c:showBubbleSize val="0"/>
        </c:dLbls>
        <c:gapWidth val="150"/>
        <c:axId val="208300288"/>
        <c:axId val="2086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08300288"/>
        <c:axId val="208614144"/>
      </c:lineChart>
      <c:dateAx>
        <c:axId val="208300288"/>
        <c:scaling>
          <c:orientation val="minMax"/>
        </c:scaling>
        <c:delete val="1"/>
        <c:axPos val="b"/>
        <c:numFmt formatCode="ge" sourceLinked="1"/>
        <c:majorTickMark val="none"/>
        <c:minorTickMark val="none"/>
        <c:tickLblPos val="none"/>
        <c:crossAx val="208614144"/>
        <c:crosses val="autoZero"/>
        <c:auto val="1"/>
        <c:lblOffset val="100"/>
        <c:baseTimeUnit val="years"/>
      </c:dateAx>
      <c:valAx>
        <c:axId val="20861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3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95.18</c:v>
                </c:pt>
                <c:pt idx="1">
                  <c:v>96.91</c:v>
                </c:pt>
                <c:pt idx="2">
                  <c:v>96.44</c:v>
                </c:pt>
                <c:pt idx="3">
                  <c:v>93.21</c:v>
                </c:pt>
                <c:pt idx="4">
                  <c:v>94.18</c:v>
                </c:pt>
              </c:numCache>
            </c:numRef>
          </c:val>
        </c:ser>
        <c:dLbls>
          <c:showLegendKey val="0"/>
          <c:showVal val="0"/>
          <c:showCatName val="0"/>
          <c:showSerName val="0"/>
          <c:showPercent val="0"/>
          <c:showBubbleSize val="0"/>
        </c:dLbls>
        <c:gapWidth val="150"/>
        <c:axId val="210862848"/>
        <c:axId val="2109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10862848"/>
        <c:axId val="210907904"/>
      </c:lineChart>
      <c:dateAx>
        <c:axId val="210862848"/>
        <c:scaling>
          <c:orientation val="minMax"/>
        </c:scaling>
        <c:delete val="1"/>
        <c:axPos val="b"/>
        <c:numFmt formatCode="ge" sourceLinked="1"/>
        <c:majorTickMark val="none"/>
        <c:minorTickMark val="none"/>
        <c:tickLblPos val="none"/>
        <c:crossAx val="210907904"/>
        <c:crosses val="autoZero"/>
        <c:auto val="1"/>
        <c:lblOffset val="100"/>
        <c:baseTimeUnit val="years"/>
      </c:dateAx>
      <c:valAx>
        <c:axId val="2109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154.26</c:v>
                </c:pt>
                <c:pt idx="1">
                  <c:v>151.25</c:v>
                </c:pt>
                <c:pt idx="2">
                  <c:v>152.13999999999999</c:v>
                </c:pt>
                <c:pt idx="3">
                  <c:v>156.75</c:v>
                </c:pt>
                <c:pt idx="4">
                  <c:v>154.55000000000001</c:v>
                </c:pt>
              </c:numCache>
            </c:numRef>
          </c:val>
        </c:ser>
        <c:dLbls>
          <c:showLegendKey val="0"/>
          <c:showVal val="0"/>
          <c:showCatName val="0"/>
          <c:showSerName val="0"/>
          <c:showPercent val="0"/>
          <c:showBubbleSize val="0"/>
        </c:dLbls>
        <c:gapWidth val="150"/>
        <c:axId val="213307776"/>
        <c:axId val="2144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13307776"/>
        <c:axId val="214451328"/>
      </c:lineChart>
      <c:dateAx>
        <c:axId val="213307776"/>
        <c:scaling>
          <c:orientation val="minMax"/>
        </c:scaling>
        <c:delete val="1"/>
        <c:axPos val="b"/>
        <c:numFmt formatCode="ge" sourceLinked="1"/>
        <c:majorTickMark val="none"/>
        <c:minorTickMark val="none"/>
        <c:tickLblPos val="none"/>
        <c:crossAx val="214451328"/>
        <c:crosses val="autoZero"/>
        <c:auto val="1"/>
        <c:lblOffset val="100"/>
        <c:baseTimeUnit val="years"/>
      </c:dateAx>
      <c:valAx>
        <c:axId val="2144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愛知県　愛西市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65237</v>
      </c>
      <c r="AJ8" s="75"/>
      <c r="AK8" s="75"/>
      <c r="AL8" s="75"/>
      <c r="AM8" s="75"/>
      <c r="AN8" s="75"/>
      <c r="AO8" s="75"/>
      <c r="AP8" s="76"/>
      <c r="AQ8" s="57">
        <f>データ!R6</f>
        <v>66.7</v>
      </c>
      <c r="AR8" s="57"/>
      <c r="AS8" s="57"/>
      <c r="AT8" s="57"/>
      <c r="AU8" s="57"/>
      <c r="AV8" s="57"/>
      <c r="AW8" s="57"/>
      <c r="AX8" s="57"/>
      <c r="AY8" s="57">
        <f>データ!S6</f>
        <v>978.07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88.06</v>
      </c>
      <c r="K10" s="57"/>
      <c r="L10" s="57"/>
      <c r="M10" s="57"/>
      <c r="N10" s="57"/>
      <c r="O10" s="57"/>
      <c r="P10" s="57"/>
      <c r="Q10" s="57"/>
      <c r="R10" s="57">
        <f>データ!O6</f>
        <v>99.8</v>
      </c>
      <c r="S10" s="57"/>
      <c r="T10" s="57"/>
      <c r="U10" s="57"/>
      <c r="V10" s="57"/>
      <c r="W10" s="57"/>
      <c r="X10" s="57"/>
      <c r="Y10" s="57"/>
      <c r="Z10" s="65">
        <f>データ!P6</f>
        <v>2410</v>
      </c>
      <c r="AA10" s="65"/>
      <c r="AB10" s="65"/>
      <c r="AC10" s="65"/>
      <c r="AD10" s="65"/>
      <c r="AE10" s="65"/>
      <c r="AF10" s="65"/>
      <c r="AG10" s="65"/>
      <c r="AH10" s="2"/>
      <c r="AI10" s="65">
        <f>データ!T6</f>
        <v>27477</v>
      </c>
      <c r="AJ10" s="65"/>
      <c r="AK10" s="65"/>
      <c r="AL10" s="65"/>
      <c r="AM10" s="65"/>
      <c r="AN10" s="65"/>
      <c r="AO10" s="65"/>
      <c r="AP10" s="65"/>
      <c r="AQ10" s="57">
        <f>データ!U6</f>
        <v>23.31</v>
      </c>
      <c r="AR10" s="57"/>
      <c r="AS10" s="57"/>
      <c r="AT10" s="57"/>
      <c r="AU10" s="57"/>
      <c r="AV10" s="57"/>
      <c r="AW10" s="57"/>
      <c r="AX10" s="57"/>
      <c r="AY10" s="57">
        <f>データ!V6</f>
        <v>1178.76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232327</v>
      </c>
      <c r="D6" s="31">
        <f t="shared" si="3"/>
        <v>46</v>
      </c>
      <c r="E6" s="31">
        <f t="shared" si="3"/>
        <v>1</v>
      </c>
      <c r="F6" s="31">
        <f t="shared" si="3"/>
        <v>0</v>
      </c>
      <c r="G6" s="31">
        <f t="shared" si="3"/>
        <v>1</v>
      </c>
      <c r="H6" s="31" t="str">
        <f t="shared" si="3"/>
        <v>愛知県　愛西市</v>
      </c>
      <c r="I6" s="31" t="str">
        <f t="shared" si="3"/>
        <v>法適用</v>
      </c>
      <c r="J6" s="31" t="str">
        <f t="shared" si="3"/>
        <v>水道事業</v>
      </c>
      <c r="K6" s="31" t="str">
        <f t="shared" si="3"/>
        <v>末端給水事業</v>
      </c>
      <c r="L6" s="31" t="str">
        <f t="shared" si="3"/>
        <v>A6</v>
      </c>
      <c r="M6" s="32" t="str">
        <f t="shared" si="3"/>
        <v>-</v>
      </c>
      <c r="N6" s="32">
        <f t="shared" si="3"/>
        <v>88.06</v>
      </c>
      <c r="O6" s="32">
        <f t="shared" si="3"/>
        <v>99.8</v>
      </c>
      <c r="P6" s="32">
        <f t="shared" si="3"/>
        <v>2410</v>
      </c>
      <c r="Q6" s="32">
        <f t="shared" si="3"/>
        <v>65237</v>
      </c>
      <c r="R6" s="32">
        <f t="shared" si="3"/>
        <v>66.7</v>
      </c>
      <c r="S6" s="32">
        <f t="shared" si="3"/>
        <v>978.07</v>
      </c>
      <c r="T6" s="32">
        <f t="shared" si="3"/>
        <v>27477</v>
      </c>
      <c r="U6" s="32">
        <f t="shared" si="3"/>
        <v>23.31</v>
      </c>
      <c r="V6" s="32">
        <f t="shared" si="3"/>
        <v>1178.76</v>
      </c>
      <c r="W6" s="33">
        <f>IF(W7="",NA(),W7)</f>
        <v>95.86</v>
      </c>
      <c r="X6" s="33">
        <f t="shared" ref="X6:AF6" si="4">IF(X7="",NA(),X7)</f>
        <v>97.77</v>
      </c>
      <c r="Y6" s="33">
        <f t="shared" si="4"/>
        <v>97.27</v>
      </c>
      <c r="Z6" s="33">
        <f t="shared" si="4"/>
        <v>94.3</v>
      </c>
      <c r="AA6" s="33">
        <f t="shared" si="4"/>
        <v>95.34</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3">
        <f t="shared" si="5"/>
        <v>1.72</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2897.72</v>
      </c>
      <c r="AT6" s="33">
        <f t="shared" ref="AT6:BB6" si="6">IF(AT7="",NA(),AT7)</f>
        <v>1363.01</v>
      </c>
      <c r="AU6" s="33">
        <f t="shared" si="6"/>
        <v>973.18</v>
      </c>
      <c r="AV6" s="33">
        <f t="shared" si="6"/>
        <v>2044.16</v>
      </c>
      <c r="AW6" s="33">
        <f t="shared" si="6"/>
        <v>650.30999999999995</v>
      </c>
      <c r="AX6" s="33">
        <f t="shared" si="6"/>
        <v>969.16</v>
      </c>
      <c r="AY6" s="33">
        <f t="shared" si="6"/>
        <v>995.5</v>
      </c>
      <c r="AZ6" s="33">
        <f t="shared" si="6"/>
        <v>915.5</v>
      </c>
      <c r="BA6" s="33">
        <f t="shared" si="6"/>
        <v>963.24</v>
      </c>
      <c r="BB6" s="33">
        <f t="shared" si="6"/>
        <v>381.53</v>
      </c>
      <c r="BC6" s="32" t="str">
        <f>IF(BC7="","",IF(BC7="-","【-】","【"&amp;SUBSTITUTE(TEXT(BC7,"#,##0.00"),"-","△")&amp;"】"))</f>
        <v>【264.16】</v>
      </c>
      <c r="BD6" s="33">
        <f>IF(BD7="",NA(),BD7)</f>
        <v>95.01</v>
      </c>
      <c r="BE6" s="33">
        <f t="shared" ref="BE6:BM6" si="7">IF(BE7="",NA(),BE7)</f>
        <v>95.29</v>
      </c>
      <c r="BF6" s="33">
        <f t="shared" si="7"/>
        <v>93.22</v>
      </c>
      <c r="BG6" s="33">
        <f t="shared" si="7"/>
        <v>91.19</v>
      </c>
      <c r="BH6" s="33">
        <f t="shared" si="7"/>
        <v>86.91</v>
      </c>
      <c r="BI6" s="33">
        <f t="shared" si="7"/>
        <v>421.66</v>
      </c>
      <c r="BJ6" s="33">
        <f t="shared" si="7"/>
        <v>414.59</v>
      </c>
      <c r="BK6" s="33">
        <f t="shared" si="7"/>
        <v>404.78</v>
      </c>
      <c r="BL6" s="33">
        <f t="shared" si="7"/>
        <v>400.38</v>
      </c>
      <c r="BM6" s="33">
        <f t="shared" si="7"/>
        <v>393.27</v>
      </c>
      <c r="BN6" s="32" t="str">
        <f>IF(BN7="","",IF(BN7="-","【-】","【"&amp;SUBSTITUTE(TEXT(BN7,"#,##0.00"),"-","△")&amp;"】"))</f>
        <v>【283.72】</v>
      </c>
      <c r="BO6" s="33">
        <f>IF(BO7="",NA(),BO7)</f>
        <v>95.18</v>
      </c>
      <c r="BP6" s="33">
        <f t="shared" ref="BP6:BX6" si="8">IF(BP7="",NA(),BP7)</f>
        <v>96.91</v>
      </c>
      <c r="BQ6" s="33">
        <f t="shared" si="8"/>
        <v>96.44</v>
      </c>
      <c r="BR6" s="33">
        <f t="shared" si="8"/>
        <v>93.21</v>
      </c>
      <c r="BS6" s="33">
        <f t="shared" si="8"/>
        <v>94.18</v>
      </c>
      <c r="BT6" s="33">
        <f t="shared" si="8"/>
        <v>99.51</v>
      </c>
      <c r="BU6" s="33">
        <f t="shared" si="8"/>
        <v>97.71</v>
      </c>
      <c r="BV6" s="33">
        <f t="shared" si="8"/>
        <v>98.07</v>
      </c>
      <c r="BW6" s="33">
        <f t="shared" si="8"/>
        <v>96.56</v>
      </c>
      <c r="BX6" s="33">
        <f t="shared" si="8"/>
        <v>100.47</v>
      </c>
      <c r="BY6" s="32" t="str">
        <f>IF(BY7="","",IF(BY7="-","【-】","【"&amp;SUBSTITUTE(TEXT(BY7,"#,##0.00"),"-","△")&amp;"】"))</f>
        <v>【104.60】</v>
      </c>
      <c r="BZ6" s="33">
        <f>IF(BZ7="",NA(),BZ7)</f>
        <v>154.26</v>
      </c>
      <c r="CA6" s="33">
        <f t="shared" ref="CA6:CI6" si="9">IF(CA7="",NA(),CA7)</f>
        <v>151.25</v>
      </c>
      <c r="CB6" s="33">
        <f t="shared" si="9"/>
        <v>152.13999999999999</v>
      </c>
      <c r="CC6" s="33">
        <f t="shared" si="9"/>
        <v>156.75</v>
      </c>
      <c r="CD6" s="33">
        <f t="shared" si="9"/>
        <v>154.55000000000001</v>
      </c>
      <c r="CE6" s="33">
        <f t="shared" si="9"/>
        <v>171.34</v>
      </c>
      <c r="CF6" s="33">
        <f t="shared" si="9"/>
        <v>173.56</v>
      </c>
      <c r="CG6" s="33">
        <f t="shared" si="9"/>
        <v>172.26</v>
      </c>
      <c r="CH6" s="33">
        <f t="shared" si="9"/>
        <v>177.14</v>
      </c>
      <c r="CI6" s="33">
        <f t="shared" si="9"/>
        <v>169.82</v>
      </c>
      <c r="CJ6" s="32" t="str">
        <f>IF(CJ7="","",IF(CJ7="-","【-】","【"&amp;SUBSTITUTE(TEXT(CJ7,"#,##0.00"),"-","△")&amp;"】"))</f>
        <v>【164.21】</v>
      </c>
      <c r="CK6" s="33">
        <f>IF(CK7="",NA(),CK7)</f>
        <v>38.22</v>
      </c>
      <c r="CL6" s="33">
        <f t="shared" ref="CL6:CT6" si="10">IF(CL7="",NA(),CL7)</f>
        <v>38.1</v>
      </c>
      <c r="CM6" s="33">
        <f t="shared" si="10"/>
        <v>37.31</v>
      </c>
      <c r="CN6" s="33">
        <f t="shared" si="10"/>
        <v>36.29</v>
      </c>
      <c r="CO6" s="33">
        <f t="shared" si="10"/>
        <v>35.43</v>
      </c>
      <c r="CP6" s="33">
        <f t="shared" si="10"/>
        <v>56.8</v>
      </c>
      <c r="CQ6" s="33">
        <f t="shared" si="10"/>
        <v>55.84</v>
      </c>
      <c r="CR6" s="33">
        <f t="shared" si="10"/>
        <v>55.68</v>
      </c>
      <c r="CS6" s="33">
        <f t="shared" si="10"/>
        <v>55.64</v>
      </c>
      <c r="CT6" s="33">
        <f t="shared" si="10"/>
        <v>55.13</v>
      </c>
      <c r="CU6" s="32" t="str">
        <f>IF(CU7="","",IF(CU7="-","【-】","【"&amp;SUBSTITUTE(TEXT(CU7,"#,##0.00"),"-","△")&amp;"】"))</f>
        <v>【59.80】</v>
      </c>
      <c r="CV6" s="33">
        <f>IF(CV7="",NA(),CV7)</f>
        <v>91.45</v>
      </c>
      <c r="CW6" s="33">
        <f t="shared" ref="CW6:DE6" si="11">IF(CW7="",NA(),CW7)</f>
        <v>89.47</v>
      </c>
      <c r="CX6" s="33">
        <f t="shared" si="11"/>
        <v>90.88</v>
      </c>
      <c r="CY6" s="33">
        <f t="shared" si="11"/>
        <v>91.6</v>
      </c>
      <c r="CZ6" s="33">
        <f t="shared" si="11"/>
        <v>92.76</v>
      </c>
      <c r="DA6" s="33">
        <f t="shared" si="11"/>
        <v>83.67</v>
      </c>
      <c r="DB6" s="33">
        <f t="shared" si="11"/>
        <v>83.11</v>
      </c>
      <c r="DC6" s="33">
        <f t="shared" si="11"/>
        <v>83.18</v>
      </c>
      <c r="DD6" s="33">
        <f t="shared" si="11"/>
        <v>83.09</v>
      </c>
      <c r="DE6" s="33">
        <f t="shared" si="11"/>
        <v>83</v>
      </c>
      <c r="DF6" s="32" t="str">
        <f>IF(DF7="","",IF(DF7="-","【-】","【"&amp;SUBSTITUTE(TEXT(DF7,"#,##0.00"),"-","△")&amp;"】"))</f>
        <v>【89.78】</v>
      </c>
      <c r="DG6" s="33">
        <f>IF(DG7="",NA(),DG7)</f>
        <v>39.93</v>
      </c>
      <c r="DH6" s="33">
        <f t="shared" ref="DH6:DP6" si="12">IF(DH7="",NA(),DH7)</f>
        <v>41.35</v>
      </c>
      <c r="DI6" s="33">
        <f t="shared" si="12"/>
        <v>41.98</v>
      </c>
      <c r="DJ6" s="33">
        <f t="shared" si="12"/>
        <v>42.67</v>
      </c>
      <c r="DK6" s="33">
        <f t="shared" si="12"/>
        <v>44.56</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3.57</v>
      </c>
      <c r="DS6" s="33">
        <f t="shared" ref="DS6:EA6" si="13">IF(DS7="",NA(),DS7)</f>
        <v>6.96</v>
      </c>
      <c r="DT6" s="33">
        <f t="shared" si="13"/>
        <v>8.01</v>
      </c>
      <c r="DU6" s="33">
        <f t="shared" si="13"/>
        <v>9.2200000000000006</v>
      </c>
      <c r="DV6" s="33">
        <f t="shared" si="13"/>
        <v>10.91</v>
      </c>
      <c r="DW6" s="33">
        <f t="shared" si="13"/>
        <v>6.46</v>
      </c>
      <c r="DX6" s="33">
        <f t="shared" si="13"/>
        <v>6.63</v>
      </c>
      <c r="DY6" s="33">
        <f t="shared" si="13"/>
        <v>7.73</v>
      </c>
      <c r="DZ6" s="33">
        <f t="shared" si="13"/>
        <v>8.8699999999999992</v>
      </c>
      <c r="EA6" s="33">
        <f t="shared" si="13"/>
        <v>9.85</v>
      </c>
      <c r="EB6" s="32" t="str">
        <f>IF(EB7="","",IF(EB7="-","【-】","【"&amp;SUBSTITUTE(TEXT(EB7,"#,##0.00"),"-","△")&amp;"】"))</f>
        <v>【12.42】</v>
      </c>
      <c r="EC6" s="33">
        <f>IF(EC7="",NA(),EC7)</f>
        <v>0.34</v>
      </c>
      <c r="ED6" s="33">
        <f t="shared" ref="ED6:EL6" si="14">IF(ED7="",NA(),ED7)</f>
        <v>1.23</v>
      </c>
      <c r="EE6" s="33">
        <f t="shared" si="14"/>
        <v>1.39</v>
      </c>
      <c r="EF6" s="33">
        <f t="shared" si="14"/>
        <v>1.46</v>
      </c>
      <c r="EG6" s="33">
        <f t="shared" si="14"/>
        <v>0.71</v>
      </c>
      <c r="EH6" s="33">
        <f t="shared" si="14"/>
        <v>0.79</v>
      </c>
      <c r="EI6" s="33">
        <f t="shared" si="14"/>
        <v>0.78</v>
      </c>
      <c r="EJ6" s="33">
        <f t="shared" si="14"/>
        <v>0.67</v>
      </c>
      <c r="EK6" s="33">
        <f t="shared" si="14"/>
        <v>0.67</v>
      </c>
      <c r="EL6" s="33">
        <f t="shared" si="14"/>
        <v>0.66</v>
      </c>
      <c r="EM6" s="32" t="str">
        <f>IF(EM7="","",IF(EM7="-","【-】","【"&amp;SUBSTITUTE(TEXT(EM7,"#,##0.00"),"-","△")&amp;"】"))</f>
        <v>【0.78】</v>
      </c>
    </row>
    <row r="7" spans="1:143" s="34" customFormat="1" x14ac:dyDescent="0.15">
      <c r="A7" s="26"/>
      <c r="B7" s="35">
        <v>2014</v>
      </c>
      <c r="C7" s="35">
        <v>232327</v>
      </c>
      <c r="D7" s="35">
        <v>46</v>
      </c>
      <c r="E7" s="35">
        <v>1</v>
      </c>
      <c r="F7" s="35">
        <v>0</v>
      </c>
      <c r="G7" s="35">
        <v>1</v>
      </c>
      <c r="H7" s="35" t="s">
        <v>93</v>
      </c>
      <c r="I7" s="35" t="s">
        <v>94</v>
      </c>
      <c r="J7" s="35" t="s">
        <v>95</v>
      </c>
      <c r="K7" s="35" t="s">
        <v>96</v>
      </c>
      <c r="L7" s="35" t="s">
        <v>97</v>
      </c>
      <c r="M7" s="36" t="s">
        <v>98</v>
      </c>
      <c r="N7" s="36">
        <v>88.06</v>
      </c>
      <c r="O7" s="36">
        <v>99.8</v>
      </c>
      <c r="P7" s="36">
        <v>2410</v>
      </c>
      <c r="Q7" s="36">
        <v>65237</v>
      </c>
      <c r="R7" s="36">
        <v>66.7</v>
      </c>
      <c r="S7" s="36">
        <v>978.07</v>
      </c>
      <c r="T7" s="36">
        <v>27477</v>
      </c>
      <c r="U7" s="36">
        <v>23.31</v>
      </c>
      <c r="V7" s="36">
        <v>1178.76</v>
      </c>
      <c r="W7" s="36">
        <v>95.86</v>
      </c>
      <c r="X7" s="36">
        <v>97.77</v>
      </c>
      <c r="Y7" s="36">
        <v>97.27</v>
      </c>
      <c r="Z7" s="36">
        <v>94.3</v>
      </c>
      <c r="AA7" s="36">
        <v>95.34</v>
      </c>
      <c r="AB7" s="36">
        <v>108.96</v>
      </c>
      <c r="AC7" s="36">
        <v>107.37</v>
      </c>
      <c r="AD7" s="36">
        <v>107.57</v>
      </c>
      <c r="AE7" s="36">
        <v>106.55</v>
      </c>
      <c r="AF7" s="36">
        <v>110.01</v>
      </c>
      <c r="AG7" s="36">
        <v>113.03</v>
      </c>
      <c r="AH7" s="36">
        <v>0</v>
      </c>
      <c r="AI7" s="36">
        <v>0</v>
      </c>
      <c r="AJ7" s="36">
        <v>0</v>
      </c>
      <c r="AK7" s="36">
        <v>1.72</v>
      </c>
      <c r="AL7" s="36">
        <v>0</v>
      </c>
      <c r="AM7" s="36">
        <v>7.45</v>
      </c>
      <c r="AN7" s="36">
        <v>8.5</v>
      </c>
      <c r="AO7" s="36">
        <v>9.34</v>
      </c>
      <c r="AP7" s="36">
        <v>9.56</v>
      </c>
      <c r="AQ7" s="36">
        <v>2.8</v>
      </c>
      <c r="AR7" s="36">
        <v>0.81</v>
      </c>
      <c r="AS7" s="36">
        <v>2897.72</v>
      </c>
      <c r="AT7" s="36">
        <v>1363.01</v>
      </c>
      <c r="AU7" s="36">
        <v>973.18</v>
      </c>
      <c r="AV7" s="36">
        <v>2044.16</v>
      </c>
      <c r="AW7" s="36">
        <v>650.30999999999995</v>
      </c>
      <c r="AX7" s="36">
        <v>969.16</v>
      </c>
      <c r="AY7" s="36">
        <v>995.5</v>
      </c>
      <c r="AZ7" s="36">
        <v>915.5</v>
      </c>
      <c r="BA7" s="36">
        <v>963.24</v>
      </c>
      <c r="BB7" s="36">
        <v>381.53</v>
      </c>
      <c r="BC7" s="36">
        <v>264.16000000000003</v>
      </c>
      <c r="BD7" s="36">
        <v>95.01</v>
      </c>
      <c r="BE7" s="36">
        <v>95.29</v>
      </c>
      <c r="BF7" s="36">
        <v>93.22</v>
      </c>
      <c r="BG7" s="36">
        <v>91.19</v>
      </c>
      <c r="BH7" s="36">
        <v>86.91</v>
      </c>
      <c r="BI7" s="36">
        <v>421.66</v>
      </c>
      <c r="BJ7" s="36">
        <v>414.59</v>
      </c>
      <c r="BK7" s="36">
        <v>404.78</v>
      </c>
      <c r="BL7" s="36">
        <v>400.38</v>
      </c>
      <c r="BM7" s="36">
        <v>393.27</v>
      </c>
      <c r="BN7" s="36">
        <v>283.72000000000003</v>
      </c>
      <c r="BO7" s="36">
        <v>95.18</v>
      </c>
      <c r="BP7" s="36">
        <v>96.91</v>
      </c>
      <c r="BQ7" s="36">
        <v>96.44</v>
      </c>
      <c r="BR7" s="36">
        <v>93.21</v>
      </c>
      <c r="BS7" s="36">
        <v>94.18</v>
      </c>
      <c r="BT7" s="36">
        <v>99.51</v>
      </c>
      <c r="BU7" s="36">
        <v>97.71</v>
      </c>
      <c r="BV7" s="36">
        <v>98.07</v>
      </c>
      <c r="BW7" s="36">
        <v>96.56</v>
      </c>
      <c r="BX7" s="36">
        <v>100.47</v>
      </c>
      <c r="BY7" s="36">
        <v>104.6</v>
      </c>
      <c r="BZ7" s="36">
        <v>154.26</v>
      </c>
      <c r="CA7" s="36">
        <v>151.25</v>
      </c>
      <c r="CB7" s="36">
        <v>152.13999999999999</v>
      </c>
      <c r="CC7" s="36">
        <v>156.75</v>
      </c>
      <c r="CD7" s="36">
        <v>154.55000000000001</v>
      </c>
      <c r="CE7" s="36">
        <v>171.34</v>
      </c>
      <c r="CF7" s="36">
        <v>173.56</v>
      </c>
      <c r="CG7" s="36">
        <v>172.26</v>
      </c>
      <c r="CH7" s="36">
        <v>177.14</v>
      </c>
      <c r="CI7" s="36">
        <v>169.82</v>
      </c>
      <c r="CJ7" s="36">
        <v>164.21</v>
      </c>
      <c r="CK7" s="36">
        <v>38.22</v>
      </c>
      <c r="CL7" s="36">
        <v>38.1</v>
      </c>
      <c r="CM7" s="36">
        <v>37.31</v>
      </c>
      <c r="CN7" s="36">
        <v>36.29</v>
      </c>
      <c r="CO7" s="36">
        <v>35.43</v>
      </c>
      <c r="CP7" s="36">
        <v>56.8</v>
      </c>
      <c r="CQ7" s="36">
        <v>55.84</v>
      </c>
      <c r="CR7" s="36">
        <v>55.68</v>
      </c>
      <c r="CS7" s="36">
        <v>55.64</v>
      </c>
      <c r="CT7" s="36">
        <v>55.13</v>
      </c>
      <c r="CU7" s="36">
        <v>59.8</v>
      </c>
      <c r="CV7" s="36">
        <v>91.45</v>
      </c>
      <c r="CW7" s="36">
        <v>89.47</v>
      </c>
      <c r="CX7" s="36">
        <v>90.88</v>
      </c>
      <c r="CY7" s="36">
        <v>91.6</v>
      </c>
      <c r="CZ7" s="36">
        <v>92.76</v>
      </c>
      <c r="DA7" s="36">
        <v>83.67</v>
      </c>
      <c r="DB7" s="36">
        <v>83.11</v>
      </c>
      <c r="DC7" s="36">
        <v>83.18</v>
      </c>
      <c r="DD7" s="36">
        <v>83.09</v>
      </c>
      <c r="DE7" s="36">
        <v>83</v>
      </c>
      <c r="DF7" s="36">
        <v>89.78</v>
      </c>
      <c r="DG7" s="36">
        <v>39.93</v>
      </c>
      <c r="DH7" s="36">
        <v>41.35</v>
      </c>
      <c r="DI7" s="36">
        <v>41.98</v>
      </c>
      <c r="DJ7" s="36">
        <v>42.67</v>
      </c>
      <c r="DK7" s="36">
        <v>44.56</v>
      </c>
      <c r="DL7" s="36">
        <v>36.21</v>
      </c>
      <c r="DM7" s="36">
        <v>37.090000000000003</v>
      </c>
      <c r="DN7" s="36">
        <v>38.07</v>
      </c>
      <c r="DO7" s="36">
        <v>39.06</v>
      </c>
      <c r="DP7" s="36">
        <v>46.66</v>
      </c>
      <c r="DQ7" s="36">
        <v>46.31</v>
      </c>
      <c r="DR7" s="36">
        <v>3.57</v>
      </c>
      <c r="DS7" s="36">
        <v>6.96</v>
      </c>
      <c r="DT7" s="36">
        <v>8.01</v>
      </c>
      <c r="DU7" s="36">
        <v>9.2200000000000006</v>
      </c>
      <c r="DV7" s="36">
        <v>10.91</v>
      </c>
      <c r="DW7" s="36">
        <v>6.46</v>
      </c>
      <c r="DX7" s="36">
        <v>6.63</v>
      </c>
      <c r="DY7" s="36">
        <v>7.73</v>
      </c>
      <c r="DZ7" s="36">
        <v>8.8699999999999992</v>
      </c>
      <c r="EA7" s="36">
        <v>9.85</v>
      </c>
      <c r="EB7" s="36">
        <v>12.42</v>
      </c>
      <c r="EC7" s="36">
        <v>0.34</v>
      </c>
      <c r="ED7" s="36">
        <v>1.23</v>
      </c>
      <c r="EE7" s="36">
        <v>1.39</v>
      </c>
      <c r="EF7" s="36">
        <v>1.46</v>
      </c>
      <c r="EG7" s="36">
        <v>0.71</v>
      </c>
      <c r="EH7" s="36">
        <v>0.79</v>
      </c>
      <c r="EI7" s="36">
        <v>0.78</v>
      </c>
      <c r="EJ7" s="36">
        <v>0.67</v>
      </c>
      <c r="EK7" s="36">
        <v>0.67</v>
      </c>
      <c r="EL7" s="36">
        <v>0.66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2016-02-24T02:41:24Z</cp:lastPrinted>
  <dcterms:created xsi:type="dcterms:W3CDTF">2016-02-03T07:22:39Z</dcterms:created>
  <dcterms:modified xsi:type="dcterms:W3CDTF">2016-02-24T02:42:05Z</dcterms:modified>
</cp:coreProperties>
</file>