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<sst xmlns="http://schemas.openxmlformats.org/spreadsheetml/2006/main" count="221" uniqueCount="111">
  <si>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</si>
  <si>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</si>
  <si>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</si>
  <si>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</si>
  <si>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</si>
  <si>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</si>
  <si>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</si>
  <si>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</si>
  <si>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</si>
  <si>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</si>
  <si>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</si>
  <si>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</si>
  <si>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</si>
  <si>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</si>
  <si>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</si>
  <si>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</si>
  <si>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</si>
  <si>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</si>
  <si>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</si>
  <si>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</si>
  <si>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</si>
  <si>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</si>
  <si>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</si>
  <si>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</si>
  <si>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</si>
  <si>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</si>
  <si>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</si>
  <si>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</si>
  <si>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</si>
  <si>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</si>
  <si>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</si>
  <si>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</si>
  <si>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</si>
  <si>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</si>
  <si>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</si>
  <si>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</si>
  <si>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</si>
  <si>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</si>
  <si>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</si>
  <si>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</si>
  <si>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</si>
  <si>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</si>
  <si>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</si>
  <si>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</si>
  <si>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</si>
  <si>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</si>
  <si>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</si>
  <si>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</si>
  <si>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</si>
  <si>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</si>
  <si>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</si>
  <si>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</si>
  <si>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</si>
  <si>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</si>
  <si>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</si>
  <si>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</si>
  <si>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</si>
  <si>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</si>
  <si>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</si>
  <si>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</si>
  <si>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</si>
  <si>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</si>
  <si>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</si>
  <si>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</si>
  <si>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</si>
  <si>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</si>
  <si>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</si>
  <si>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</si>
  <si>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</si>
  <si>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</si>
  <si>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</si>
  <si>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</si>
  <si>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</si>
  <si>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</si>
  <si>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</si>
  <si>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</si>
  <si>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</si>
  <si>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</si>
  <si>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</si>
  <si>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</si>
  <si>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</si>
  <si>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</si>
  <si>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</si>
  <si>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</si>
  <si>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</si>
  <si>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</si>
  <si>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</si>
  <si>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</si>
  <si>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</si>
  <si>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</si>
  <si>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</si>
  <si>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</si>
  <si>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</si>
  <si>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</si>
  <si>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</si>
  <si>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</si>
  <si>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愛西市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</si>
  <si>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</si>
  <si>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</si>
  <si>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</si>
  <si>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</si>
  <si>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</si>
  <si>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</si>
  <si>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</si>
  <si>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</si>
  <si>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</si>
  <si>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</si>
  <si>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</si>
  <si>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１００％付近で推移している。役割分担変更に伴う職員給与費や、修繕費用の減少に伴い総費用が大きく減少したため、前年度に比べて大幅に増加している。
【経費回収率】　類似団体及び全国平均より高い比率である。　汚水処理費が減少しているため年々比率は高まっている。
【汚水処理原価】　類似団体平均値及び全国平均より安い原価となっている。汚水処理費が減少し、有収水量は増加しているため、年々原価は安くなっている。
【施設利用率】　類似団体平均値及び全国平均をわずかに下回っている。
【水洗化率】　類似団体平均値及び全国平均を上回っている。新規整備はしていないが、毎年少しずつ新規加入があるため、年々少しずつ比率が高まっている。</t>
    <rPh sb="1" eb="4">
      <t>シュウエキテキ</t>
    </rPh>
    <rPh sb="4" eb="6">
      <t>シュウシ</t>
    </rPh>
    <rPh sb="6" eb="8">
      <t>ヒリツ</t>
    </rPh>
    <rPh sb="84" eb="86">
      <t>ケイヒ</t>
    </rPh>
    <rPh sb="86" eb="88">
      <t>カイシュウ</t>
    </rPh>
    <rPh sb="88" eb="89">
      <t>リツ</t>
    </rPh>
    <rPh sb="95" eb="96">
      <t>オヨ</t>
    </rPh>
    <rPh sb="141" eb="143">
      <t>オスイ</t>
    </rPh>
    <rPh sb="143" eb="145">
      <t>ショリ</t>
    </rPh>
    <rPh sb="145" eb="147">
      <t>ゲンカ</t>
    </rPh>
    <rPh sb="156" eb="157">
      <t>オヨ</t>
    </rPh>
    <rPh sb="215" eb="217">
      <t>シセツ</t>
    </rPh>
    <rPh sb="217" eb="220">
      <t>リヨウリツ</t>
    </rPh>
    <rPh sb="229" eb="230">
      <t>オヨ</t>
    </rPh>
    <rPh sb="250" eb="253">
      <t>スイセンカ</t>
    </rPh>
    <rPh sb="253" eb="254">
      <t>リツ</t>
    </rPh>
    <rPh sb="263" eb="264">
      <t>オヨ</t>
    </rPh>
    <phoneticPr fontId="4"/>
  </si>
  <si>
    <t>　今年度では収益的収支比率が１００％を超えており、黒字経営と言える。供用開始から２０年経過し、水洗化率は９０％に近い比率であるが、今後予想される一般会計繰入金の減少や、施設老朽化による修繕費用増加が見込まれるため、一層の接続向上に取り組み料金収入を得ることが必要である。また、水洗化率の向上に伴い、経費回収率が１００％に到達すること、汚水処理原価が愛西市の設定単価に到達することが不可能となった場合は、今後使用料を見直し、適正な料金収入の確保を進めていくことが必要であると言える。</t>
    <phoneticPr fontId="4"/>
  </si>
  <si>
    <t>平成８年度供用開始、平成４年度から整備を開始しており、２２年が経過。
法定耐用年数以内である。</t>
    <rPh sb="0" eb="2">
      <t>ヘイセイ</t>
    </rPh>
    <rPh sb="3" eb="4">
      <t>ネン</t>
    </rPh>
    <rPh sb="4" eb="5">
      <t>ド</t>
    </rPh>
    <rPh sb="5" eb="7">
      <t>キョウヨウ</t>
    </rPh>
    <rPh sb="7" eb="9">
      <t>カイシ</t>
    </rPh>
    <rPh sb="14" eb="15">
      <t>ド</t>
    </rPh>
    <rPh sb="17" eb="19">
      <t>セイビ</t>
    </rPh>
    <rPh sb="20" eb="22">
      <t>カイシ</t>
    </rPh>
    <rPh sb="32" eb="33">
      <t>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</si>
</sst>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27552"/>
        <c:axId val="987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4727552"/>
        <c:axId val="98719232"/>
      </c:lineChart>
      <c:dateAx>
        <c:axId val="94727552"/>
        <c:scaling>
          <c:orientation val="minMax"/>
        </c:scaling>
        <c:delete val="1"/>
        <c:axPos val="b"/>
        <c:numFmt formatCode="ge" sourceLinked="1"/>
        <c:majorTickMark val="none"/>
        <c:minorTickMark val="none"/>
        <c:tickLblPos val="none"/>
        <c:crossAx val="98719232"/>
        <c:crosses val="autoZero"/>
        <c:auto val="1"/>
        <c:lblOffset val="100"/>
        <c:baseTimeUnit val="years"/>
      </c:dateAx>
      <c:valAx>
        <c:axId val="987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75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47.57</c:v>
                </c:pt>
                <c:pt idx="1">
                  <c:v>47.27</c:v>
                </c:pt>
                <c:pt idx="2">
                  <c:v>48.12</c:v>
                </c:pt>
                <c:pt idx="3">
                  <c:v>47.27</c:v>
                </c:pt>
                <c:pt idx="4">
                  <c:v>48.7</c:v>
                </c:pt>
              </c:numCache>
            </c:numRef>
          </c:val>
        </c:ser>
        <c:dLbls>
          <c:showLegendKey val="0"/>
          <c:showVal val="0"/>
          <c:showCatName val="0"/>
          <c:showSerName val="0"/>
          <c:showPercent val="0"/>
          <c:showBubbleSize val="0"/>
        </c:dLbls>
        <c:gapWidth val="150"/>
        <c:axId val="104144896"/>
        <c:axId val="1041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4144896"/>
        <c:axId val="104146816"/>
      </c:lineChart>
      <c:dateAx>
        <c:axId val="104144896"/>
        <c:scaling>
          <c:orientation val="minMax"/>
        </c:scaling>
        <c:delete val="1"/>
        <c:axPos val="b"/>
        <c:numFmt formatCode="ge" sourceLinked="1"/>
        <c:majorTickMark val="none"/>
        <c:minorTickMark val="none"/>
        <c:tickLblPos val="none"/>
        <c:crossAx val="104146816"/>
        <c:crosses val="autoZero"/>
        <c:auto val="1"/>
        <c:lblOffset val="100"/>
        <c:baseTimeUnit val="years"/>
      </c:dateAx>
      <c:valAx>
        <c:axId val="1041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84.01</c:v>
                </c:pt>
                <c:pt idx="1">
                  <c:v>86.88</c:v>
                </c:pt>
                <c:pt idx="2">
                  <c:v>87.57</c:v>
                </c:pt>
                <c:pt idx="3">
                  <c:v>88.7</c:v>
                </c:pt>
                <c:pt idx="4">
                  <c:v>89.25</c:v>
                </c:pt>
              </c:numCache>
            </c:numRef>
          </c:val>
        </c:ser>
        <c:dLbls>
          <c:showLegendKey val="0"/>
          <c:showVal val="0"/>
          <c:showCatName val="0"/>
          <c:showSerName val="0"/>
          <c:showPercent val="0"/>
          <c:showBubbleSize val="0"/>
        </c:dLbls>
        <c:gapWidth val="150"/>
        <c:axId val="104193408"/>
        <c:axId val="1053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4193408"/>
        <c:axId val="105317888"/>
      </c:lineChart>
      <c:dateAx>
        <c:axId val="104193408"/>
        <c:scaling>
          <c:orientation val="minMax"/>
        </c:scaling>
        <c:delete val="1"/>
        <c:axPos val="b"/>
        <c:numFmt formatCode="ge" sourceLinked="1"/>
        <c:majorTickMark val="none"/>
        <c:minorTickMark val="none"/>
        <c:tickLblPos val="none"/>
        <c:crossAx val="105317888"/>
        <c:crosses val="autoZero"/>
        <c:auto val="1"/>
        <c:lblOffset val="100"/>
        <c:baseTimeUnit val="years"/>
      </c:dateAx>
      <c:valAx>
        <c:axId val="1053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97.78</c:v>
                </c:pt>
                <c:pt idx="1">
                  <c:v>105.74</c:v>
                </c:pt>
                <c:pt idx="2">
                  <c:v>101.46</c:v>
                </c:pt>
                <c:pt idx="3">
                  <c:v>95.86</c:v>
                </c:pt>
                <c:pt idx="4">
                  <c:v>102.51</c:v>
                </c:pt>
              </c:numCache>
            </c:numRef>
          </c:val>
        </c:ser>
        <c:dLbls>
          <c:showLegendKey val="0"/>
          <c:showVal val="0"/>
          <c:showCatName val="0"/>
          <c:showSerName val="0"/>
          <c:showPercent val="0"/>
          <c:showBubbleSize val="0"/>
        </c:dLbls>
        <c:gapWidth val="150"/>
        <c:axId val="98745344"/>
        <c:axId val="987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45344"/>
        <c:axId val="98751616"/>
      </c:lineChart>
      <c:dateAx>
        <c:axId val="98745344"/>
        <c:scaling>
          <c:orientation val="minMax"/>
        </c:scaling>
        <c:delete val="1"/>
        <c:axPos val="b"/>
        <c:numFmt formatCode="ge" sourceLinked="1"/>
        <c:majorTickMark val="none"/>
        <c:minorTickMark val="none"/>
        <c:tickLblPos val="none"/>
        <c:crossAx val="98751616"/>
        <c:crosses val="autoZero"/>
        <c:auto val="1"/>
        <c:lblOffset val="100"/>
        <c:baseTimeUnit val="years"/>
      </c:dateAx>
      <c:valAx>
        <c:axId val="987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36288"/>
        <c:axId val="1038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36288"/>
        <c:axId val="103842560"/>
      </c:lineChart>
      <c:dateAx>
        <c:axId val="103836288"/>
        <c:scaling>
          <c:orientation val="minMax"/>
        </c:scaling>
        <c:delete val="1"/>
        <c:axPos val="b"/>
        <c:numFmt formatCode="ge" sourceLinked="1"/>
        <c:majorTickMark val="none"/>
        <c:minorTickMark val="none"/>
        <c:tickLblPos val="none"/>
        <c:crossAx val="103842560"/>
        <c:crosses val="autoZero"/>
        <c:auto val="1"/>
        <c:lblOffset val="100"/>
        <c:baseTimeUnit val="years"/>
      </c:dateAx>
      <c:valAx>
        <c:axId val="103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80960"/>
        <c:axId val="1038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80960"/>
        <c:axId val="103883136"/>
      </c:lineChart>
      <c:dateAx>
        <c:axId val="103880960"/>
        <c:scaling>
          <c:orientation val="minMax"/>
        </c:scaling>
        <c:delete val="1"/>
        <c:axPos val="b"/>
        <c:numFmt formatCode="ge" sourceLinked="1"/>
        <c:majorTickMark val="none"/>
        <c:minorTickMark val="none"/>
        <c:tickLblPos val="none"/>
        <c:crossAx val="103883136"/>
        <c:crosses val="autoZero"/>
        <c:auto val="1"/>
        <c:lblOffset val="100"/>
        <c:baseTimeUnit val="years"/>
      </c:dateAx>
      <c:valAx>
        <c:axId val="1038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11424"/>
        <c:axId val="1039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11424"/>
        <c:axId val="103913344"/>
      </c:lineChart>
      <c:dateAx>
        <c:axId val="103911424"/>
        <c:scaling>
          <c:orientation val="minMax"/>
        </c:scaling>
        <c:delete val="1"/>
        <c:axPos val="b"/>
        <c:numFmt formatCode="ge" sourceLinked="1"/>
        <c:majorTickMark val="none"/>
        <c:minorTickMark val="none"/>
        <c:tickLblPos val="none"/>
        <c:crossAx val="103913344"/>
        <c:crosses val="autoZero"/>
        <c:auto val="1"/>
        <c:lblOffset val="100"/>
        <c:baseTimeUnit val="years"/>
      </c:dateAx>
      <c:valAx>
        <c:axId val="1039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36000"/>
        <c:axId val="1039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36000"/>
        <c:axId val="103937920"/>
      </c:lineChart>
      <c:dateAx>
        <c:axId val="103936000"/>
        <c:scaling>
          <c:orientation val="minMax"/>
        </c:scaling>
        <c:delete val="1"/>
        <c:axPos val="b"/>
        <c:numFmt formatCode="ge" sourceLinked="1"/>
        <c:majorTickMark val="none"/>
        <c:minorTickMark val="none"/>
        <c:tickLblPos val="none"/>
        <c:crossAx val="103937920"/>
        <c:crosses val="autoZero"/>
        <c:auto val="1"/>
        <c:lblOffset val="100"/>
        <c:baseTimeUnit val="years"/>
      </c:dateAx>
      <c:valAx>
        <c:axId val="1039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968128"/>
        <c:axId val="1039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3968128"/>
        <c:axId val="103970304"/>
      </c:lineChart>
      <c:dateAx>
        <c:axId val="103968128"/>
        <c:scaling>
          <c:orientation val="minMax"/>
        </c:scaling>
        <c:delete val="1"/>
        <c:axPos val="b"/>
        <c:numFmt formatCode="ge" sourceLinked="1"/>
        <c:majorTickMark val="none"/>
        <c:minorTickMark val="none"/>
        <c:tickLblPos val="none"/>
        <c:crossAx val="103970304"/>
        <c:crosses val="autoZero"/>
        <c:auto val="1"/>
        <c:lblOffset val="100"/>
        <c:baseTimeUnit val="years"/>
      </c:dateAx>
      <c:valAx>
        <c:axId val="1039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59.22</c:v>
                </c:pt>
                <c:pt idx="1">
                  <c:v>60.84</c:v>
                </c:pt>
                <c:pt idx="2">
                  <c:v>75.48</c:v>
                </c:pt>
                <c:pt idx="3">
                  <c:v>70.849999999999994</c:v>
                </c:pt>
                <c:pt idx="4">
                  <c:v>84.61</c:v>
                </c:pt>
              </c:numCache>
            </c:numRef>
          </c:val>
        </c:ser>
        <c:dLbls>
          <c:showLegendKey val="0"/>
          <c:showVal val="0"/>
          <c:showCatName val="0"/>
          <c:showSerName val="0"/>
          <c:showPercent val="0"/>
          <c:showBubbleSize val="0"/>
        </c:dLbls>
        <c:gapWidth val="150"/>
        <c:axId val="104093184"/>
        <c:axId val="1040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4093184"/>
        <c:axId val="104095104"/>
      </c:lineChart>
      <c:dateAx>
        <c:axId val="104093184"/>
        <c:scaling>
          <c:orientation val="minMax"/>
        </c:scaling>
        <c:delete val="1"/>
        <c:axPos val="b"/>
        <c:numFmt formatCode="ge" sourceLinked="1"/>
        <c:majorTickMark val="none"/>
        <c:minorTickMark val="none"/>
        <c:tickLblPos val="none"/>
        <c:crossAx val="104095104"/>
        <c:crosses val="autoZero"/>
        <c:auto val="1"/>
        <c:lblOffset val="100"/>
        <c:baseTimeUnit val="years"/>
      </c:dateAx>
      <c:valAx>
        <c:axId val="1040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306.51</c:v>
                </c:pt>
                <c:pt idx="1">
                  <c:v>294.62</c:v>
                </c:pt>
                <c:pt idx="2">
                  <c:v>230.55</c:v>
                </c:pt>
                <c:pt idx="3">
                  <c:v>238.63</c:v>
                </c:pt>
                <c:pt idx="4">
                  <c:v>201.19</c:v>
                </c:pt>
              </c:numCache>
            </c:numRef>
          </c:val>
        </c:ser>
        <c:dLbls>
          <c:showLegendKey val="0"/>
          <c:showVal val="0"/>
          <c:showCatName val="0"/>
          <c:showSerName val="0"/>
          <c:showPercent val="0"/>
          <c:showBubbleSize val="0"/>
        </c:dLbls>
        <c:gapWidth val="150"/>
        <c:axId val="104112896"/>
        <c:axId val="104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4112896"/>
        <c:axId val="104114816"/>
      </c:lineChart>
      <c:dateAx>
        <c:axId val="104112896"/>
        <c:scaling>
          <c:orientation val="minMax"/>
        </c:scaling>
        <c:delete val="1"/>
        <c:axPos val="b"/>
        <c:numFmt formatCode="ge" sourceLinked="1"/>
        <c:majorTickMark val="none"/>
        <c:minorTickMark val="none"/>
        <c:tickLblPos val="none"/>
        <c:crossAx val="104114816"/>
        <c:crosses val="autoZero"/>
        <c:auto val="1"/>
        <c:lblOffset val="100"/>
        <c:baseTimeUnit val="years"/>
      </c:dateAx>
      <c:valAx>
        <c:axId val="104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愛西市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65237</v>
      </c>
      <c r="AM8" s="47"/>
      <c r="AN8" s="47"/>
      <c r="AO8" s="47"/>
      <c r="AP8" s="47"/>
      <c r="AQ8" s="47"/>
      <c r="AR8" s="47"/>
      <c r="AS8" s="47"/>
      <c r="AT8" s="43">
        <f>データ!S6</f>
        <v>66.7</v>
      </c>
      <c r="AU8" s="43"/>
      <c r="AV8" s="43"/>
      <c r="AW8" s="43"/>
      <c r="AX8" s="43"/>
      <c r="AY8" s="43"/>
      <c r="AZ8" s="43"/>
      <c r="BA8" s="43"/>
      <c r="BB8" s="43">
        <f>データ!T6</f>
        <v>978.07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24.42</v>
      </c>
      <c r="Q10" s="43"/>
      <c r="R10" s="43"/>
      <c r="S10" s="43"/>
      <c r="T10" s="43"/>
      <c r="U10" s="43"/>
      <c r="V10" s="43"/>
      <c r="W10" s="43">
        <f>データ!P6</f>
        <v>100</v>
      </c>
      <c r="X10" s="43"/>
      <c r="Y10" s="43"/>
      <c r="Z10" s="43"/>
      <c r="AA10" s="43"/>
      <c r="AB10" s="43"/>
      <c r="AC10" s="43"/>
      <c r="AD10" s="47">
        <f>データ!Q6</f>
        <v>4682</v>
      </c>
      <c r="AE10" s="47"/>
      <c r="AF10" s="47"/>
      <c r="AG10" s="47"/>
      <c r="AH10" s="47"/>
      <c r="AI10" s="47"/>
      <c r="AJ10" s="47"/>
      <c r="AK10" s="2"/>
      <c r="AL10" s="47">
        <f>データ!U6</f>
        <v>15875</v>
      </c>
      <c r="AM10" s="47"/>
      <c r="AN10" s="47"/>
      <c r="AO10" s="47"/>
      <c r="AP10" s="47"/>
      <c r="AQ10" s="47"/>
      <c r="AR10" s="47"/>
      <c r="AS10" s="47"/>
      <c r="AT10" s="43">
        <f>データ!V6</f>
        <v>10.63</v>
      </c>
      <c r="AU10" s="43"/>
      <c r="AV10" s="43"/>
      <c r="AW10" s="43"/>
      <c r="AX10" s="43"/>
      <c r="AY10" s="43"/>
      <c r="AZ10" s="43"/>
      <c r="BA10" s="43"/>
      <c r="BB10" s="43">
        <f>データ!W6</f>
        <v>1493.41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232327</v>
      </c>
      <c r="D6" s="31">
        <f t="shared" si="3"/>
        <v>47</v>
      </c>
      <c r="E6" s="31">
        <f t="shared" si="3"/>
        <v>17</v>
      </c>
      <c r="F6" s="31">
        <f t="shared" si="3"/>
        <v>5</v>
      </c>
      <c r="G6" s="31">
        <f t="shared" si="3"/>
        <v>0</v>
      </c>
      <c r="H6" s="31" t="str">
        <f t="shared" si="3"/>
        <v>愛知県　愛西市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24.42</v>
      </c>
      <c r="P6" s="32">
        <f t="shared" si="3"/>
        <v>100</v>
      </c>
      <c r="Q6" s="32">
        <f t="shared" si="3"/>
        <v>4682</v>
      </c>
      <c r="R6" s="32">
        <f t="shared" si="3"/>
        <v>65237</v>
      </c>
      <c r="S6" s="32">
        <f t="shared" si="3"/>
        <v>66.7</v>
      </c>
      <c r="T6" s="32">
        <f t="shared" si="3"/>
        <v>978.07</v>
      </c>
      <c r="U6" s="32">
        <f t="shared" si="3"/>
        <v>15875</v>
      </c>
      <c r="V6" s="32">
        <f t="shared" si="3"/>
        <v>10.63</v>
      </c>
      <c r="W6" s="32">
        <f t="shared" si="3"/>
        <v>1493.41</v>
      </c>
      <c r="X6" s="33">
        <f>IF(X7="",NA(),X7)</f>
        <v>97.78</v>
      </c>
      <c r="Y6" s="33">
        <f t="shared" ref="Y6:AG6" si="4">IF(Y7="",NA(),Y7)</f>
        <v>105.74</v>
      </c>
      <c r="Z6" s="33">
        <f t="shared" si="4"/>
        <v>101.46</v>
      </c>
      <c r="AA6" s="33">
        <f t="shared" si="4"/>
        <v>95.86</v>
      </c>
      <c r="AB6" s="33">
        <f t="shared" si="4"/>
        <v>102.51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59.22</v>
      </c>
      <c r="BQ6" s="33">
        <f t="shared" ref="BQ6:BY6" si="8">IF(BQ7="",NA(),BQ7)</f>
        <v>60.84</v>
      </c>
      <c r="BR6" s="33">
        <f t="shared" si="8"/>
        <v>75.48</v>
      </c>
      <c r="BS6" s="33">
        <f t="shared" si="8"/>
        <v>70.849999999999994</v>
      </c>
      <c r="BT6" s="33">
        <f t="shared" si="8"/>
        <v>84.61</v>
      </c>
      <c r="BU6" s="33">
        <f t="shared" si="8"/>
        <v>43.24</v>
      </c>
      <c r="BV6" s="33">
        <f t="shared" si="8"/>
        <v>51.56</v>
      </c>
      <c r="BW6" s="33">
        <f t="shared" si="8"/>
        <v>51.03</v>
      </c>
      <c r="BX6" s="33">
        <f t="shared" si="8"/>
        <v>50.9</v>
      </c>
      <c r="BY6" s="33">
        <f t="shared" si="8"/>
        <v>50.82</v>
      </c>
      <c r="BZ6" s="32" t="str">
        <f>IF(BZ7="","",IF(BZ7="-","【-】","【"&amp;SUBSTITUTE(TEXT(BZ7,"#,##0.00"),"-","△")&amp;"】"))</f>
        <v>【51.49】</v>
      </c>
      <c r="CA6" s="33">
        <f>IF(CA7="",NA(),CA7)</f>
        <v>306.51</v>
      </c>
      <c r="CB6" s="33">
        <f t="shared" ref="CB6:CJ6" si="9">IF(CB7="",NA(),CB7)</f>
        <v>294.62</v>
      </c>
      <c r="CC6" s="33">
        <f t="shared" si="9"/>
        <v>230.55</v>
      </c>
      <c r="CD6" s="33">
        <f t="shared" si="9"/>
        <v>238.63</v>
      </c>
      <c r="CE6" s="33">
        <f t="shared" si="9"/>
        <v>201.19</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47.57</v>
      </c>
      <c r="CM6" s="33">
        <f t="shared" ref="CM6:CU6" si="10">IF(CM7="",NA(),CM7)</f>
        <v>47.27</v>
      </c>
      <c r="CN6" s="33">
        <f t="shared" si="10"/>
        <v>48.12</v>
      </c>
      <c r="CO6" s="33">
        <f t="shared" si="10"/>
        <v>47.27</v>
      </c>
      <c r="CP6" s="33">
        <f t="shared" si="10"/>
        <v>48.7</v>
      </c>
      <c r="CQ6" s="33">
        <f t="shared" si="10"/>
        <v>44.65</v>
      </c>
      <c r="CR6" s="33">
        <f t="shared" si="10"/>
        <v>55.2</v>
      </c>
      <c r="CS6" s="33">
        <f t="shared" si="10"/>
        <v>54.74</v>
      </c>
      <c r="CT6" s="33">
        <f t="shared" si="10"/>
        <v>53.78</v>
      </c>
      <c r="CU6" s="33">
        <f t="shared" si="10"/>
        <v>53.24</v>
      </c>
      <c r="CV6" s="32" t="str">
        <f>IF(CV7="","",IF(CV7="-","【-】","【"&amp;SUBSTITUTE(TEXT(CV7,"#,##0.00"),"-","△")&amp;"】"))</f>
        <v>【53.32】</v>
      </c>
      <c r="CW6" s="33">
        <f>IF(CW7="",NA(),CW7)</f>
        <v>84.01</v>
      </c>
      <c r="CX6" s="33">
        <f t="shared" ref="CX6:DF6" si="11">IF(CX7="",NA(),CX7)</f>
        <v>86.88</v>
      </c>
      <c r="CY6" s="33">
        <f t="shared" si="11"/>
        <v>87.57</v>
      </c>
      <c r="CZ6" s="33">
        <f t="shared" si="11"/>
        <v>88.7</v>
      </c>
      <c r="DA6" s="33">
        <f t="shared" si="11"/>
        <v>89.25</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232327</v>
      </c>
      <c r="D7" s="35">
        <v>47</v>
      </c>
      <c r="E7" s="35">
        <v>17</v>
      </c>
      <c r="F7" s="35">
        <v>5</v>
      </c>
      <c r="G7" s="35">
        <v>0</v>
      </c>
      <c r="H7" s="35" t="s">
        <v>96</v>
      </c>
      <c r="I7" s="35" t="s">
        <v>97</v>
      </c>
      <c r="J7" s="35" t="s">
        <v>98</v>
      </c>
      <c r="K7" s="35" t="s">
        <v>99</v>
      </c>
      <c r="L7" s="35" t="s">
        <v>100</v>
      </c>
      <c r="M7" s="36" t="s">
        <v>101</v>
      </c>
      <c r="N7" s="36" t="s">
        <v>102</v>
      </c>
      <c r="O7" s="36">
        <v>24.42</v>
      </c>
      <c r="P7" s="36">
        <v>100</v>
      </c>
      <c r="Q7" s="36">
        <v>4682</v>
      </c>
      <c r="R7" s="36">
        <v>65237</v>
      </c>
      <c r="S7" s="36">
        <v>66.7</v>
      </c>
      <c r="T7" s="36">
        <v>978.07</v>
      </c>
      <c r="U7" s="36">
        <v>15875</v>
      </c>
      <c r="V7" s="36">
        <v>10.63</v>
      </c>
      <c r="W7" s="36">
        <v>1493.41</v>
      </c>
      <c r="X7" s="36">
        <v>97.78</v>
      </c>
      <c r="Y7" s="36">
        <v>105.74</v>
      </c>
      <c r="Z7" s="36">
        <v>101.46</v>
      </c>
      <c r="AA7" s="36">
        <v>95.86</v>
      </c>
      <c r="AB7" s="36">
        <v>102.51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59.22</v>
      </c>
      <c r="BQ7" s="36">
        <v>60.84</v>
      </c>
      <c r="BR7" s="36">
        <v>75.48</v>
      </c>
      <c r="BS7" s="36">
        <v>70.849999999999994</v>
      </c>
      <c r="BT7" s="36">
        <v>84.61</v>
      </c>
      <c r="BU7" s="36">
        <v>43.24</v>
      </c>
      <c r="BV7" s="36">
        <v>51.56</v>
      </c>
      <c r="BW7" s="36">
        <v>51.03</v>
      </c>
      <c r="BX7" s="36">
        <v>50.9</v>
      </c>
      <c r="BY7" s="36">
        <v>50.82</v>
      </c>
      <c r="BZ7" s="36">
        <v>51.49</v>
      </c>
      <c r="CA7" s="36">
        <v>306.51</v>
      </c>
      <c r="CB7" s="36">
        <v>294.62</v>
      </c>
      <c r="CC7" s="36">
        <v>230.55</v>
      </c>
      <c r="CD7" s="36">
        <v>238.63</v>
      </c>
      <c r="CE7" s="36">
        <v>201.19</v>
      </c>
      <c r="CF7" s="36">
        <v>338.76</v>
      </c>
      <c r="CG7" s="36">
        <v>283.26</v>
      </c>
      <c r="CH7" s="36">
        <v>289.60000000000002</v>
      </c>
      <c r="CI7" s="36">
        <v>293.27</v>
      </c>
      <c r="CJ7" s="36">
        <v>300.52</v>
      </c>
      <c r="CK7" s="36">
        <v>295.10000000000002</v>
      </c>
      <c r="CL7" s="36">
        <v>47.57</v>
      </c>
      <c r="CM7" s="36">
        <v>47.27</v>
      </c>
      <c r="CN7" s="36">
        <v>48.12</v>
      </c>
      <c r="CO7" s="36">
        <v>47.27</v>
      </c>
      <c r="CP7" s="36">
        <v>48.7</v>
      </c>
      <c r="CQ7" s="36">
        <v>44.65</v>
      </c>
      <c r="CR7" s="36">
        <v>55.2</v>
      </c>
      <c r="CS7" s="36">
        <v>54.74</v>
      </c>
      <c r="CT7" s="36">
        <v>53.78</v>
      </c>
      <c r="CU7" s="36">
        <v>53.24</v>
      </c>
      <c r="CV7" s="36">
        <v>53.32</v>
      </c>
      <c r="CW7" s="36">
        <v>84.01</v>
      </c>
      <c r="CX7" s="36">
        <v>86.88</v>
      </c>
      <c r="CY7" s="36">
        <v>87.57</v>
      </c>
      <c r="CZ7" s="36">
        <v>88.7</v>
      </c>
      <c r="DA7" s="36">
        <v>89.25</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2016-02-22T00:52:57Z</cp:lastPrinted>
  <dcterms:created xsi:type="dcterms:W3CDTF">2016-02-03T09:14:45Z</dcterms:created>
  <dcterms:modified xsi:type="dcterms:W3CDTF">2016-02-25T02:58:19Z</dcterms:modified>
</cp:coreProperties>
</file>